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gtmpt.sharepoint.com/sites/SGE/Documentos Compartilhados/Processos/Instrumentos - Gestão de Processos/Metodologia de Priorização/"/>
    </mc:Choice>
  </mc:AlternateContent>
  <xr:revisionPtr revIDLastSave="1355" documentId="8_{5E5B7020-C67C-4DC6-B24E-E84A96CB76F5}" xr6:coauthVersionLast="47" xr6:coauthVersionMax="47" xr10:uidLastSave="{74D9B5F4-BC8A-47AA-A0FA-CE297FBBD680}"/>
  <bookViews>
    <workbookView xWindow="-120" yWindow="-120" windowWidth="29040" windowHeight="15720" activeTab="1" xr2:uid="{B2437B7C-0D0D-4652-87FC-6F8DEF245D00}"/>
  </bookViews>
  <sheets>
    <sheet name="Metodologia de Priorização " sheetId="11" r:id="rId1"/>
    <sheet name="Matriz de Priorização" sheetId="6" r:id="rId2"/>
    <sheet name="Listas" sheetId="9" r:id="rId3"/>
  </sheets>
  <definedNames>
    <definedName name="_xlnm._FilterDatabase" localSheetId="1" hidden="1">'Matriz de Priorização'!$J$10:$M$95</definedName>
    <definedName name="_xlnm.Print_Area" localSheetId="1">'Matriz de Priorização'!$A$1:$P$79</definedName>
    <definedName name="_xlnm.Print_Area" localSheetId="0">'Metodologia de Priorização '!$A$1:$M$18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6" l="1"/>
  <c r="K12" i="6" s="1"/>
  <c r="J13" i="6"/>
  <c r="K13" i="6" s="1"/>
  <c r="J14" i="6"/>
  <c r="K14" i="6" s="1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J51" i="6"/>
  <c r="J52" i="6"/>
  <c r="J53" i="6"/>
  <c r="J54" i="6"/>
  <c r="J55" i="6"/>
  <c r="J56" i="6"/>
  <c r="J57" i="6"/>
  <c r="J58" i="6"/>
  <c r="J59" i="6"/>
  <c r="J60" i="6"/>
  <c r="J61" i="6"/>
  <c r="J62" i="6"/>
  <c r="J63" i="6"/>
  <c r="J64" i="6"/>
  <c r="J65" i="6"/>
  <c r="J66" i="6"/>
  <c r="J67" i="6"/>
  <c r="J68" i="6"/>
  <c r="J69" i="6"/>
  <c r="J70" i="6"/>
  <c r="J71" i="6"/>
  <c r="J72" i="6"/>
  <c r="J73" i="6"/>
  <c r="J74" i="6"/>
  <c r="J75" i="6"/>
  <c r="J76" i="6"/>
  <c r="J77" i="6"/>
  <c r="J78" i="6"/>
  <c r="J79" i="6"/>
  <c r="J80" i="6"/>
  <c r="J81" i="6"/>
  <c r="J82" i="6"/>
  <c r="J83" i="6"/>
  <c r="J84" i="6"/>
  <c r="J85" i="6"/>
  <c r="J86" i="6"/>
  <c r="J87" i="6"/>
  <c r="J88" i="6"/>
  <c r="J89" i="6"/>
  <c r="J90" i="6"/>
  <c r="J91" i="6"/>
  <c r="J92" i="6"/>
  <c r="J93" i="6"/>
  <c r="J94" i="6"/>
  <c r="J95" i="6"/>
  <c r="J11" i="6"/>
  <c r="K11" i="6" s="1"/>
  <c r="J7" i="6"/>
  <c r="K15" i="6"/>
  <c r="K16" i="6"/>
  <c r="K18" i="6"/>
  <c r="K19" i="6"/>
  <c r="K21" i="6"/>
  <c r="K23" i="6"/>
  <c r="K24" i="6"/>
  <c r="K25" i="6"/>
  <c r="K27" i="6"/>
  <c r="K28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6" i="6"/>
  <c r="K48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1" i="6"/>
  <c r="K82" i="6"/>
  <c r="K84" i="6"/>
  <c r="K85" i="6"/>
  <c r="K86" i="6"/>
  <c r="K87" i="6"/>
  <c r="K88" i="6"/>
  <c r="K89" i="6"/>
  <c r="K90" i="6"/>
  <c r="K91" i="6"/>
  <c r="K92" i="6"/>
  <c r="K93" i="6"/>
  <c r="K20" i="6"/>
  <c r="K22" i="6"/>
  <c r="K49" i="6"/>
  <c r="M11" i="6" l="1" a="1"/>
  <c r="M11" i="6" s="1"/>
  <c r="M68" i="6" a="1"/>
  <c r="M68" i="6" s="1"/>
  <c r="M57" i="6" a="1"/>
  <c r="M57" i="6" s="1"/>
  <c r="M26" i="6" a="1"/>
  <c r="M26" i="6" s="1"/>
  <c r="M80" i="6" a="1"/>
  <c r="M80" i="6" s="1"/>
  <c r="M72" i="6" a="1"/>
  <c r="M72" i="6" s="1"/>
  <c r="M45" i="6" a="1"/>
  <c r="M45" i="6" s="1"/>
  <c r="K45" i="6"/>
  <c r="M21" i="6" a="1"/>
  <c r="M21" i="6" s="1"/>
  <c r="M36" i="6" a="1"/>
  <c r="M36" i="6" s="1"/>
  <c r="M52" i="6" a="1"/>
  <c r="M52" i="6" s="1"/>
  <c r="M67" i="6" a="1"/>
  <c r="M67" i="6" s="1"/>
  <c r="M75" i="6" a="1"/>
  <c r="M75" i="6" s="1"/>
  <c r="M82" i="6" a="1"/>
  <c r="M82" i="6" s="1"/>
  <c r="M95" i="6" a="1"/>
  <c r="M95" i="6" s="1"/>
  <c r="M83" i="6" a="1"/>
  <c r="M83" i="6" s="1"/>
  <c r="M65" i="6" a="1"/>
  <c r="M65" i="6" s="1"/>
  <c r="M47" i="6" a="1"/>
  <c r="M47" i="6" s="1"/>
  <c r="M29" i="6" a="1"/>
  <c r="M29" i="6" s="1"/>
  <c r="M90" i="6" a="1"/>
  <c r="M90" i="6" s="1"/>
  <c r="K95" i="6"/>
  <c r="K80" i="6"/>
  <c r="M14" i="6" a="1"/>
  <c r="M14" i="6" s="1"/>
  <c r="M22" i="6" a="1"/>
  <c r="M22" i="6" s="1"/>
  <c r="M30" i="6" a="1"/>
  <c r="M30" i="6" s="1"/>
  <c r="M37" i="6" a="1"/>
  <c r="M37" i="6" s="1"/>
  <c r="M53" i="6" a="1"/>
  <c r="M53" i="6" s="1"/>
  <c r="M61" i="6" a="1"/>
  <c r="M61" i="6" s="1"/>
  <c r="M76" i="6" a="1"/>
  <c r="M76" i="6" s="1"/>
  <c r="M84" i="6" a="1"/>
  <c r="M84" i="6" s="1"/>
  <c r="M13" i="6" a="1"/>
  <c r="M13" i="6" s="1"/>
  <c r="M28" i="6" a="1"/>
  <c r="M28" i="6" s="1"/>
  <c r="M44" i="6" a="1"/>
  <c r="M44" i="6" s="1"/>
  <c r="M59" i="6" a="1"/>
  <c r="M59" i="6" s="1"/>
  <c r="M16" i="6" a="1"/>
  <c r="M16" i="6" s="1"/>
  <c r="M23" i="6" a="1"/>
  <c r="M23" i="6" s="1"/>
  <c r="M31" i="6" a="1"/>
  <c r="M31" i="6" s="1"/>
  <c r="M39" i="6" a="1"/>
  <c r="M39" i="6" s="1"/>
  <c r="M46" i="6" a="1"/>
  <c r="M46" i="6" s="1"/>
  <c r="M54" i="6" a="1"/>
  <c r="M54" i="6" s="1"/>
  <c r="M62" i="6" a="1"/>
  <c r="M62" i="6" s="1"/>
  <c r="M70" i="6" a="1"/>
  <c r="M70" i="6" s="1"/>
  <c r="M77" i="6" a="1"/>
  <c r="M77" i="6" s="1"/>
  <c r="M85" i="6" a="1"/>
  <c r="M85" i="6" s="1"/>
  <c r="M87" i="6" a="1"/>
  <c r="M87" i="6" s="1"/>
  <c r="M69" i="6" a="1"/>
  <c r="M69" i="6" s="1"/>
  <c r="M51" i="6" a="1"/>
  <c r="M51" i="6" s="1"/>
  <c r="M33" i="6" a="1"/>
  <c r="M33" i="6" s="1"/>
  <c r="M15" i="6" a="1"/>
  <c r="M15" i="6" s="1"/>
  <c r="M25" i="6" a="1"/>
  <c r="M25" i="6" s="1"/>
  <c r="M32" i="6" a="1"/>
  <c r="M32" i="6" s="1"/>
  <c r="M40" i="6" a="1"/>
  <c r="M40" i="6" s="1"/>
  <c r="M48" i="6" a="1"/>
  <c r="M48" i="6" s="1"/>
  <c r="M55" i="6" a="1"/>
  <c r="M55" i="6" s="1"/>
  <c r="M63" i="6" a="1"/>
  <c r="M63" i="6" s="1"/>
  <c r="M71" i="6" a="1"/>
  <c r="M71" i="6" s="1"/>
  <c r="M79" i="6" a="1"/>
  <c r="M79" i="6" s="1"/>
  <c r="M86" i="6" a="1"/>
  <c r="M86" i="6" s="1"/>
  <c r="M92" i="6" a="1"/>
  <c r="M92" i="6" s="1"/>
  <c r="M74" i="6" a="1"/>
  <c r="M74" i="6" s="1"/>
  <c r="M56" i="6" a="1"/>
  <c r="M56" i="6" s="1"/>
  <c r="M38" i="6" a="1"/>
  <c r="M38" i="6" s="1"/>
  <c r="M20" i="6" a="1"/>
  <c r="M20" i="6" s="1"/>
  <c r="K26" i="6"/>
  <c r="M18" i="6" a="1"/>
  <c r="M18" i="6" s="1"/>
  <c r="M34" i="6" a="1"/>
  <c r="M34" i="6" s="1"/>
  <c r="M41" i="6" a="1"/>
  <c r="M41" i="6" s="1"/>
  <c r="M49" i="6" a="1"/>
  <c r="M49" i="6" s="1"/>
  <c r="M64" i="6" a="1"/>
  <c r="M64" i="6" s="1"/>
  <c r="M89" i="6" a="1"/>
  <c r="M89" i="6" s="1"/>
  <c r="M17" i="6" a="1"/>
  <c r="M17" i="6" s="1"/>
  <c r="M12" i="6" a="1"/>
  <c r="M12" i="6" s="1"/>
  <c r="M19" i="6" a="1"/>
  <c r="M19" i="6" s="1"/>
  <c r="M27" i="6" a="1"/>
  <c r="M27" i="6" s="1"/>
  <c r="M35" i="6" a="1"/>
  <c r="M35" i="6" s="1"/>
  <c r="M43" i="6" a="1"/>
  <c r="M43" i="6" s="1"/>
  <c r="M50" i="6" a="1"/>
  <c r="M50" i="6" s="1"/>
  <c r="M58" i="6" a="1"/>
  <c r="M58" i="6" s="1"/>
  <c r="M66" i="6" a="1"/>
  <c r="M66" i="6" s="1"/>
  <c r="M73" i="6" a="1"/>
  <c r="M73" i="6" s="1"/>
  <c r="M81" i="6" a="1"/>
  <c r="M81" i="6" s="1"/>
  <c r="M91" i="6" a="1"/>
  <c r="M91" i="6" s="1"/>
  <c r="M78" i="6" a="1"/>
  <c r="M78" i="6" s="1"/>
  <c r="M60" i="6" a="1"/>
  <c r="M60" i="6" s="1"/>
  <c r="M42" i="6" a="1"/>
  <c r="M42" i="6" s="1"/>
  <c r="M24" i="6" a="1"/>
  <c r="M24" i="6" s="1"/>
  <c r="K83" i="6"/>
  <c r="K65" i="6"/>
  <c r="K47" i="6"/>
  <c r="K29" i="6"/>
  <c r="K17" i="6"/>
  <c r="M88" i="6" a="1"/>
  <c r="M88" i="6" s="1"/>
  <c r="M93" i="6" a="1"/>
  <c r="M93" i="6" s="1"/>
  <c r="M94" i="6" a="1"/>
  <c r="M94" i="6" s="1"/>
  <c r="K94" i="6"/>
  <c r="L11" i="6"/>
  <c r="L84" i="6" l="1"/>
  <c r="L90" i="6"/>
  <c r="L93" i="6"/>
  <c r="L92" i="6"/>
  <c r="L88" i="6"/>
  <c r="L83" i="6"/>
  <c r="L80" i="6"/>
  <c r="L91" i="6"/>
  <c r="L89" i="6"/>
  <c r="L87" i="6"/>
  <c r="L86" i="6"/>
  <c r="L85" i="6"/>
  <c r="L82" i="6"/>
  <c r="L81" i="6"/>
  <c r="L95" i="6"/>
  <c r="L94" i="6"/>
  <c r="L64" i="6" l="1"/>
  <c r="L25" i="6"/>
  <c r="L67" i="6"/>
  <c r="L32" i="6"/>
  <c r="L31" i="6"/>
  <c r="L30" i="6"/>
  <c r="L46" i="6"/>
  <c r="L26" i="6"/>
  <c r="L75" i="6"/>
  <c r="L58" i="6"/>
  <c r="L47" i="6"/>
  <c r="L51" i="6"/>
  <c r="L77" i="6"/>
  <c r="L76" i="6"/>
  <c r="L43" i="6"/>
  <c r="L42" i="6"/>
  <c r="L73" i="6"/>
  <c r="L40" i="6"/>
  <c r="L14" i="6"/>
  <c r="L13" i="6"/>
  <c r="L29" i="6"/>
  <c r="L28" i="6"/>
  <c r="L45" i="6"/>
  <c r="L24" i="6"/>
  <c r="L33" i="6"/>
  <c r="L15" i="6"/>
  <c r="L79" i="6"/>
  <c r="L62" i="6"/>
  <c r="L61" i="6"/>
  <c r="L60" i="6"/>
  <c r="L56" i="6"/>
  <c r="L55" i="6"/>
  <c r="L20" i="6"/>
  <c r="L54" i="6"/>
  <c r="L38" i="6"/>
  <c r="L66" i="6"/>
  <c r="L49" i="6"/>
  <c r="L63" i="6"/>
  <c r="L78" i="6"/>
  <c r="L27" i="6"/>
  <c r="L44" i="6"/>
  <c r="L59" i="6"/>
  <c r="L74" i="6"/>
  <c r="L57" i="6"/>
  <c r="L22" i="6"/>
  <c r="L71" i="6"/>
  <c r="L39" i="6"/>
  <c r="L69" i="6"/>
  <c r="L17" i="6"/>
  <c r="L50" i="6"/>
  <c r="L65" i="6"/>
  <c r="L48" i="6"/>
  <c r="L23" i="6"/>
  <c r="L41" i="6"/>
  <c r="L72" i="6"/>
  <c r="L21" i="6"/>
  <c r="L36" i="6"/>
  <c r="L70" i="6"/>
  <c r="L35" i="6"/>
  <c r="L19" i="6"/>
  <c r="L53" i="6"/>
  <c r="L37" i="6"/>
  <c r="L34" i="6"/>
  <c r="L18" i="6"/>
  <c r="L68" i="6"/>
  <c r="L52" i="6"/>
  <c r="L16" i="6"/>
  <c r="L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<sst xmlns="http://schemas.openxmlformats.org/spreadsheetml/2006/main" count="166" uniqueCount="131">
  <si>
    <t xml:space="preserve">PRIORIZAÇÃO DAS AÇÕES DE MODELAGEM DE PROCESSOS 
</t>
  </si>
  <si>
    <t>INTRODUÇÃO</t>
  </si>
  <si>
    <t>Trata-se da proposição de um método que auxilie na definição de uma ordem prioritária de importância e/ou urgência para ações de intervenção, melhoria e/ou documentação dos processos de trabalho do MPT, tendo por norte o Planejamento Estratégico Institucional e como referência a Arquitetura de Processos do Órgão.
O MPT possui um extenso catálogo de processos de trabalho e é necessário que se empreenda esforços na otimização e melhoria daqueles com maior nível de criticidade e impacto estratégico, tendo em vista a necessidade de otimização dos recursos e melhoria do desempenho institucional. 
Busca-se, desse modo, promover o alinhamento dos processos de trabalho às necessidades definidas pela estratégia, contribuindo na sua execução e alcance dos objetivos definidos.</t>
  </si>
  <si>
    <t>ETAPA 1- IDENTIFICAÇÃO DO ROL DE PROCESSOS PARA ANÁLISE</t>
  </si>
  <si>
    <r>
      <t xml:space="preserve">A Secretaria de Planejamento e Gestão Estratégica (SGE), por meio da Assessoria em Gestão de Processos, realizará </t>
    </r>
    <r>
      <rPr>
        <b/>
        <sz val="12"/>
        <color rgb="FF600000"/>
        <rFont val="Calibri"/>
        <family val="2"/>
      </rPr>
      <t>consulta a Órgãos e Divisões da PGT</t>
    </r>
    <r>
      <rPr>
        <sz val="12"/>
        <color rgb="FF000000"/>
        <rFont val="Calibri"/>
        <family val="2"/>
      </rPr>
      <t xml:space="preserve"> (por meio de ofício circular, com a consignação de prazo para resposta) questionando quanto ao interesse na realização da ação de modelagem de processos e, em caso positivo, solicitando a indicação de 2 processos críticos principais para possível realização da iniciativa. Será disponibilizado link de formulário específico para indicação, com os campos das infomações mínimas necessárias.
Finalizado o prazo, as respostas deverão ser referenciadas ao PGEA de acompanhamento. 
Na sequência, os processos indicados deverão ser consolidados em rol específico na matriz de análise, classificados segundo a Arquitetura de Processos¹.
</t>
    </r>
    <r>
      <rPr>
        <i/>
        <sz val="10"/>
        <color rgb="FF000000"/>
        <rFont val="Calibri"/>
        <family val="2"/>
      </rPr>
      <t>¹A Arquitetura de Processos se apresenta como um instrumento gerencial que consolida o rol dos principais processos de trabalho de uma organização, desdobrando a Cadeia de Valor. No MPT ela foi instituída pelas Portarias  PGT 309.2023 e PGT 1922.2023 e é gerenciada pela Secretaria de Planejamento e Gestão Estratégica.</t>
    </r>
  </si>
  <si>
    <t xml:space="preserve">ETAPA 2- PREENCHIMENTO DA MATRIZ DE ANÁLISE PARA PRIORIZAÇÃO DE PROCESSOS   </t>
  </si>
  <si>
    <r>
      <rPr>
        <sz val="12"/>
        <color theme="1"/>
        <rFont val="Calibri"/>
        <family val="2"/>
        <scheme val="minor"/>
      </rPr>
      <t xml:space="preserve">Estruturado o rol de processos para análise (etapa 1), a Assessoria em Gestão de Processos </t>
    </r>
    <r>
      <rPr>
        <b/>
        <sz val="12"/>
        <color rgb="FF600000"/>
        <rFont val="Calibri"/>
        <family val="2"/>
        <scheme val="minor"/>
      </rPr>
      <t>preencherá a MATRIZ, analisando e sopesando os critérios conforme definido na metodologia</t>
    </r>
    <r>
      <rPr>
        <sz val="12"/>
        <color theme="1"/>
        <rFont val="Calibri"/>
        <family val="2"/>
        <scheme val="minor"/>
      </rPr>
      <t xml:space="preserve">.
A MATRIZ DE ANÁLISE PARA PRIORIZAÇÃO DE PROCESSOS foi estruturada a partir da definição de cinco critérios de análise cuja mensuração do impacto tende a oferecer informações mais objetivas para a tomada de decisão quanto à priorização dos processos. Os critérios definidos foram: 
1.	Relação direta com os Indicadores Estratégicos da instituição;
2.	Natureza do Processo;
3.	Transversalidade do Processo;
4.	Novas demandas legais e/ou apontamentos de Órgãos de Controle com impacto direto na execução do processo;
5.	Registros de modelagens/mapeamentos. 
Para a ponderação de cada um desses critérios e das suas correlações foi utilizado o </t>
    </r>
    <r>
      <rPr>
        <b/>
        <sz val="12"/>
        <color theme="1"/>
        <rFont val="Calibri"/>
        <family val="2"/>
        <scheme val="minor"/>
      </rPr>
      <t>método AHP (Analytic Hierarchy Process)</t>
    </r>
    <r>
      <rPr>
        <sz val="12"/>
        <color theme="1"/>
        <rFont val="Calibri"/>
        <family val="2"/>
        <scheme val="minor"/>
      </rPr>
      <t xml:space="preserve">¹ e as fontes referenciadas na descrição, na sequência. . 
</t>
    </r>
    <r>
      <rPr>
        <sz val="11"/>
        <color theme="1"/>
        <rFont val="Calibri"/>
        <family val="2"/>
        <scheme val="minor"/>
      </rPr>
      <t xml:space="preserve">
</t>
    </r>
    <r>
      <rPr>
        <sz val="10"/>
        <color theme="1" tint="0.499984740745262"/>
        <rFont val="Calibri"/>
        <family val="2"/>
        <scheme val="minor"/>
      </rPr>
      <t>¹AHP é um método para apoiar a tomada de decisão segundo critérios múltiplos, e foi originalmente desenvolvido pelo Prof. Thomas L. Saaty. Usar o AHP como ferramenta de apoio para a tomada de decisão e para ajudar a obter uma visão melhor em problemas de decisão complexos. Como você precisa estruturar o problema de forma hierárquica, ele o força a pensar sobre o problema, considerar possíveis critérios de decisão e selecionar os critérios mais significativos em relação ao objetivo da decisão. Usando comparações de pares ajuda a descobrir e corrigir inconsistências lógicas. O método também permite "traduzir" opiniões subjetivas, como preferências ou sentimentos, em relações numéricas mensuráveis. O AHP ajuda a tomar decisões de forma mais racional e a torná-las mais transparentes e mais compreensíveis. (Fonte: https://bpmsg.com/ahp/index.php?lang=pt)</t>
    </r>
  </si>
  <si>
    <t xml:space="preserve">DESCRIÇÃO DA MATRIZ DE PRIORIZAÇÃO  </t>
  </si>
  <si>
    <t xml:space="preserve">                                                  
+'Matriz de Priorização'!A7:M31
          </t>
  </si>
  <si>
    <t xml:space="preserve">                                                  
          </t>
  </si>
  <si>
    <t>ETAPA 3- COMPILAÇÃO DO RESULTADO</t>
  </si>
  <si>
    <t xml:space="preserve">Após o preenchimento da MATRIZ, a Assessoria em Gestão de Processos compilará o resultado elencando os processos analisados na Matriz de Priorização (da nota mais alta para a mais baixa). Todo o compilado será encaminhado para deliberação da(o) Secretária(o) de Planejamento e Gestão Estratégica quanto à definição da programação das ações.  
</t>
  </si>
  <si>
    <t>FLUXO</t>
  </si>
  <si>
    <t>Elaborar rol de priorização para as ações de modelagem de processos</t>
  </si>
  <si>
    <t xml:space="preserve">PRIORIZAÇÃO DAS AÇÕES DE MAPEAMENTO DE PROCESSOS 
</t>
  </si>
  <si>
    <t>MATRIZ DE ANÁLISE PARA PRIORIZAÇÃO DE PROCESSOS</t>
  </si>
  <si>
    <t>CRITÉRIOS DE ANÁLISE</t>
  </si>
  <si>
    <r>
      <rPr>
        <b/>
        <sz val="14"/>
        <color rgb="FF600000"/>
        <rFont val="Calibri"/>
        <family val="2"/>
        <scheme val="minor"/>
      </rPr>
      <t>CRITÉRIO 1</t>
    </r>
    <r>
      <rPr>
        <b/>
        <sz val="14"/>
        <rFont val="Calibri"/>
        <family val="2"/>
        <scheme val="minor"/>
      </rPr>
      <t xml:space="preserve">
</t>
    </r>
    <r>
      <rPr>
        <sz val="14"/>
        <rFont val="Calibri"/>
        <family val="2"/>
        <scheme val="minor"/>
      </rPr>
      <t xml:space="preserve"> Relação direta com os Indicadores Estratégicos da instituição</t>
    </r>
    <r>
      <rPr>
        <b/>
        <sz val="14"/>
        <rFont val="Calibri"/>
        <family val="2"/>
        <scheme val="minor"/>
      </rPr>
      <t xml:space="preserve">
</t>
    </r>
  </si>
  <si>
    <r>
      <rPr>
        <b/>
        <sz val="14"/>
        <color rgb="FF600000"/>
        <rFont val="Calibri"/>
        <family val="2"/>
        <scheme val="minor"/>
      </rPr>
      <t>CRITÉRIO 2</t>
    </r>
    <r>
      <rPr>
        <b/>
        <sz val="14"/>
        <rFont val="Calibri"/>
        <family val="2"/>
        <scheme val="minor"/>
      </rPr>
      <t xml:space="preserve">
</t>
    </r>
    <r>
      <rPr>
        <sz val="14"/>
        <rFont val="Calibri"/>
        <family val="2"/>
        <scheme val="minor"/>
      </rPr>
      <t>Natureza do Processo</t>
    </r>
    <r>
      <rPr>
        <b/>
        <sz val="14"/>
        <rFont val="Calibri"/>
        <family val="2"/>
        <scheme val="minor"/>
      </rPr>
      <t xml:space="preserve">
</t>
    </r>
  </si>
  <si>
    <r>
      <rPr>
        <b/>
        <sz val="14"/>
        <color rgb="FF600000"/>
        <rFont val="Calibri"/>
        <family val="2"/>
        <scheme val="minor"/>
      </rPr>
      <t>CRITÉRIO 3</t>
    </r>
    <r>
      <rPr>
        <b/>
        <sz val="14"/>
        <rFont val="Calibri"/>
        <family val="2"/>
        <scheme val="minor"/>
      </rPr>
      <t xml:space="preserve"> </t>
    </r>
    <r>
      <rPr>
        <sz val="14"/>
        <rFont val="Calibri"/>
        <family val="2"/>
        <scheme val="minor"/>
      </rPr>
      <t>Transversalidade do processo</t>
    </r>
    <r>
      <rPr>
        <b/>
        <sz val="14"/>
        <rFont val="Calibri"/>
        <family val="2"/>
        <scheme val="minor"/>
      </rPr>
      <t xml:space="preserve">
</t>
    </r>
  </si>
  <si>
    <r>
      <rPr>
        <b/>
        <sz val="14"/>
        <color rgb="FF600000"/>
        <rFont val="Calibri"/>
        <family val="2"/>
        <scheme val="minor"/>
      </rPr>
      <t>CRITÉRIO 4</t>
    </r>
    <r>
      <rPr>
        <b/>
        <sz val="14"/>
        <rFont val="Calibri"/>
        <family val="2"/>
        <scheme val="minor"/>
      </rPr>
      <t xml:space="preserve"> 
</t>
    </r>
    <r>
      <rPr>
        <sz val="14"/>
        <rFont val="Calibri"/>
        <family val="2"/>
        <scheme val="minor"/>
      </rPr>
      <t xml:space="preserve">Novas demandas legais e/ou apontamentos de Órgãos de Controle  </t>
    </r>
    <r>
      <rPr>
        <b/>
        <sz val="16"/>
        <rFont val="Calibri"/>
        <family val="2"/>
        <scheme val="minor"/>
      </rPr>
      <t xml:space="preserve">
</t>
    </r>
    <r>
      <rPr>
        <b/>
        <sz val="14"/>
        <rFont val="Calibri"/>
        <family val="2"/>
        <scheme val="minor"/>
      </rPr>
      <t xml:space="preserve">
</t>
    </r>
  </si>
  <si>
    <r>
      <rPr>
        <b/>
        <sz val="14"/>
        <color rgb="FF600000"/>
        <rFont val="Calibri"/>
        <family val="2"/>
        <scheme val="minor"/>
      </rPr>
      <t xml:space="preserve">CRITÉRIO 5 </t>
    </r>
    <r>
      <rPr>
        <b/>
        <sz val="14"/>
        <rFont val="Calibri"/>
        <family val="2"/>
        <scheme val="minor"/>
      </rPr>
      <t xml:space="preserve">
</t>
    </r>
    <r>
      <rPr>
        <sz val="14"/>
        <rFont val="Calibri"/>
        <family val="2"/>
        <scheme val="minor"/>
      </rPr>
      <t>Registros de modelagens/ mapeamentos</t>
    </r>
    <r>
      <rPr>
        <b/>
        <sz val="14"/>
        <rFont val="Calibri"/>
        <family val="2"/>
        <scheme val="minor"/>
      </rPr>
      <t xml:space="preserve">
</t>
    </r>
  </si>
  <si>
    <r>
      <rPr>
        <b/>
        <sz val="14"/>
        <color rgb="FF600000"/>
        <rFont val="Calibri"/>
        <family val="2"/>
        <scheme val="minor"/>
      </rPr>
      <t xml:space="preserve">CRITÉRIO 6 </t>
    </r>
    <r>
      <rPr>
        <b/>
        <sz val="14"/>
        <rFont val="Calibri"/>
        <family val="2"/>
        <scheme val="minor"/>
      </rPr>
      <t xml:space="preserve">
</t>
    </r>
    <r>
      <rPr>
        <sz val="14"/>
        <rFont val="Calibri"/>
        <family val="2"/>
        <scheme val="minor"/>
      </rPr>
      <t>Tratamento de Dados Pessoais ou sensíveis</t>
    </r>
    <r>
      <rPr>
        <b/>
        <sz val="14"/>
        <rFont val="Calibri"/>
        <family val="2"/>
        <scheme val="minor"/>
      </rPr>
      <t xml:space="preserve">
</t>
    </r>
  </si>
  <si>
    <t>RESULTADOS</t>
  </si>
  <si>
    <r>
      <t xml:space="preserve">PESO PERCENTUAL ATRIBUIDO AOS CRITÉRIOS¹
</t>
    </r>
    <r>
      <rPr>
        <b/>
        <sz val="11"/>
        <rFont val="Calibri"/>
        <family val="2"/>
        <scheme val="minor"/>
      </rPr>
      <t>¹Base Metodologia HP</t>
    </r>
  </si>
  <si>
    <t>MACROPROCESSOS</t>
  </si>
  <si>
    <t>PROCESSOS DE TRABALHO INDICADOS</t>
  </si>
  <si>
    <t>ATRIBUIR NOTAS CONFORME CRITÉRIOS DEFINIDOS</t>
  </si>
  <si>
    <t>Notas</t>
  </si>
  <si>
    <t xml:space="preserve">Percentual </t>
  </si>
  <si>
    <t>Nível de priorização conforme Matriz de Análise</t>
  </si>
  <si>
    <t>Posição</t>
  </si>
  <si>
    <t>Finalístico</t>
  </si>
  <si>
    <t>Atuar estrategicamente na defesa dos direitos 
fundamentais do trabalho</t>
  </si>
  <si>
    <t>Atuar como órgão agente na defesa dos direitos fundamentais do trabalho</t>
  </si>
  <si>
    <t>Atuar como órgão interveniente na defesa dos direitos fundamentais do trabalho</t>
  </si>
  <si>
    <t>Atuar como agente fomentador de políticas públicas</t>
  </si>
  <si>
    <t>Atuar em Autocomposição</t>
  </si>
  <si>
    <t>Realizar coordenação e revisão da atuação de Membras e Membros e Órgãos do MPT</t>
  </si>
  <si>
    <t>Gerencial</t>
  </si>
  <si>
    <t>Coordenar governança e gestão estratégica</t>
  </si>
  <si>
    <t>Apoio/Suporte</t>
  </si>
  <si>
    <t>Gerir relacionamento com a sociedade</t>
  </si>
  <si>
    <t>Regular e estabelecer normas e diretrizes de atuação</t>
  </si>
  <si>
    <t>Gerir exercício funcional de Membras e Membros</t>
  </si>
  <si>
    <t>Prestar apoio técnico especializado às ações da área fim</t>
  </si>
  <si>
    <t>Gerir tecnologia da informação e produção de dados</t>
  </si>
  <si>
    <t>Realizar gestão administrativa</t>
  </si>
  <si>
    <t>Gerir Segurança Institucional</t>
  </si>
  <si>
    <t>Gerir pessoas</t>
  </si>
  <si>
    <t>Realizar gestão orçamentária e financeira</t>
  </si>
  <si>
    <t>Gerir Comunicação Institucional</t>
  </si>
  <si>
    <t>Pontuação dos Critérios</t>
  </si>
  <si>
    <t>Classificação dos processos</t>
  </si>
  <si>
    <t>Pontuação</t>
  </si>
  <si>
    <t>Critérios sem referencia</t>
  </si>
  <si>
    <t>Critérios</t>
  </si>
  <si>
    <t>Especificação da Nota</t>
  </si>
  <si>
    <t>Nota</t>
  </si>
  <si>
    <t>Notas 1</t>
  </si>
  <si>
    <t>Notas 2</t>
  </si>
  <si>
    <t>Mapeados</t>
  </si>
  <si>
    <t>Essencial</t>
  </si>
  <si>
    <t>&gt;= 2,2</t>
  </si>
  <si>
    <t>1. Recursos Humanos - Qualificação Técnica Específica</t>
  </si>
  <si>
    <t>Não depende</t>
  </si>
  <si>
    <t>Sim</t>
  </si>
  <si>
    <t>Relevante</t>
  </si>
  <si>
    <t>&gt;=1,6 e &lt;2,2</t>
  </si>
  <si>
    <t>2. Dependência de recursos tecnológicos</t>
  </si>
  <si>
    <t>Totalmente dependente</t>
  </si>
  <si>
    <t>Não</t>
  </si>
  <si>
    <t>Moderado</t>
  </si>
  <si>
    <t>&lt;1,6</t>
  </si>
  <si>
    <t xml:space="preserve">3. Relação direta com a perspectiva dos Resultados Institucionais </t>
  </si>
  <si>
    <t>2. Recursos tecnológicos desenvolvidos</t>
  </si>
  <si>
    <t>Totalmente desenvolvido</t>
  </si>
  <si>
    <t>4. Impacto do processo (capilaridade dos resultados do processo para o público externo)</t>
  </si>
  <si>
    <t>Parcialmente desenvolvido</t>
  </si>
  <si>
    <t>5. Impacto do processo (capilaridade dos resultados do processo para o público interno)</t>
  </si>
  <si>
    <t>Sem recurso tecnológico desenvolvido</t>
  </si>
  <si>
    <t>6. Demandas junto aos órgãos de controle externos (AUDIN, CGU, TCU)</t>
  </si>
  <si>
    <t>3. Dependência de recursos tecnológicos</t>
  </si>
  <si>
    <t>7. Tratamento de dados pessoais ou sensíveis- processos lidam com dados pessoais ou sensíveis</t>
  </si>
  <si>
    <t>Parcialmente dependente</t>
  </si>
  <si>
    <t xml:space="preserve">4. Relação direta com a perspectiva dos Resultados Institucionais </t>
  </si>
  <si>
    <t>Relacionados com OE 09 a OE 019 (área meio)</t>
  </si>
  <si>
    <t>Relacionados com OE 01 a OE 08 (área fim)</t>
  </si>
  <si>
    <t>5. Impacto do processo (capilaridade dos resultados do processo para o público externo)</t>
  </si>
  <si>
    <t>Impacta em parte da comunidade externa</t>
  </si>
  <si>
    <t>Impacta em toda a comunidade externa</t>
  </si>
  <si>
    <t>6. Impacto do processo (capilaridade dos resultados do processo para o público interno)</t>
  </si>
  <si>
    <t>Impacta em parte da comunidade interna</t>
  </si>
  <si>
    <t>Impacta em toda a comunidade interna</t>
  </si>
  <si>
    <t>7. Demandas junto aos órgãos de controle externos (AUDIN, CGU, TCU)</t>
  </si>
  <si>
    <t>Não existe determinação/recomendação</t>
  </si>
  <si>
    <t>Existe recomendação</t>
  </si>
  <si>
    <t>Existe determinação</t>
  </si>
  <si>
    <t>8. Tratamento de dados pessoais ou sensíveis- processos lidam com dados pessoais ou sensíveis</t>
  </si>
  <si>
    <t>Não trata dados sensíveis</t>
  </si>
  <si>
    <t>Trata dados sensíveis</t>
  </si>
  <si>
    <t>LEGENDA 2 - NÍVEL DE PRIORIZAÇÃO CONFORME MATRIZ DE ANÁLISE</t>
  </si>
  <si>
    <t>LEGENDA - NÍVEL DE PRIORIZAÇÃO CONFORME MATRIZ DE ANÁLISE</t>
  </si>
  <si>
    <t>Alto</t>
  </si>
  <si>
    <r>
      <t xml:space="preserve">&gt;= </t>
    </r>
    <r>
      <rPr>
        <b/>
        <sz val="12"/>
        <color theme="1"/>
        <rFont val="Calibri"/>
        <family val="2"/>
        <scheme val="minor"/>
      </rPr>
      <t>73,3%</t>
    </r>
  </si>
  <si>
    <t xml:space="preserve">&gt;= 1,6  e &lt; 2,2 </t>
  </si>
  <si>
    <t>Médio</t>
  </si>
  <si>
    <r>
      <t xml:space="preserve">&gt;= </t>
    </r>
    <r>
      <rPr>
        <b/>
        <sz val="12"/>
        <color theme="1"/>
        <rFont val="Calibri"/>
        <family val="2"/>
        <scheme val="minor"/>
      </rPr>
      <t>53,3%</t>
    </r>
    <r>
      <rPr>
        <sz val="12"/>
        <color theme="1"/>
        <rFont val="Calibri"/>
        <family val="2"/>
        <scheme val="minor"/>
      </rPr>
      <t xml:space="preserve"> e &lt; </t>
    </r>
    <r>
      <rPr>
        <b/>
        <sz val="12"/>
        <color theme="1"/>
        <rFont val="Calibri"/>
        <family val="2"/>
        <scheme val="minor"/>
      </rPr>
      <t>73,3%</t>
    </r>
  </si>
  <si>
    <t>&lt; 1,6</t>
  </si>
  <si>
    <t>Baixo</t>
  </si>
  <si>
    <r>
      <t xml:space="preserve">&lt; </t>
    </r>
    <r>
      <rPr>
        <b/>
        <sz val="12"/>
        <color theme="1"/>
        <rFont val="Calibri"/>
        <family val="2"/>
        <scheme val="minor"/>
      </rPr>
      <t>53,3%</t>
    </r>
  </si>
  <si>
    <t>CRITÉRIO 1</t>
  </si>
  <si>
    <t>CRITÉRIO 2</t>
  </si>
  <si>
    <t>CRITÉRIO 3</t>
  </si>
  <si>
    <t>CRITÉRIO 4</t>
  </si>
  <si>
    <t>CRITÉRIO 5</t>
  </si>
  <si>
    <t>CRITÉRIO 6</t>
  </si>
  <si>
    <t>LEGENDA 1: DESCRIÇÃO DOS CRITÉRIOS</t>
  </si>
  <si>
    <t>NOTAS</t>
  </si>
  <si>
    <r>
      <rPr>
        <b/>
        <sz val="8"/>
        <color theme="1"/>
        <rFont val="Calibri"/>
        <family val="2"/>
        <scheme val="minor"/>
      </rPr>
      <t>Nota 1</t>
    </r>
    <r>
      <rPr>
        <sz val="8"/>
        <color theme="1"/>
        <rFont val="Calibri"/>
        <family val="2"/>
        <scheme val="minor"/>
      </rPr>
      <t xml:space="preserve"> - Não há relação direta 
</t>
    </r>
    <r>
      <rPr>
        <b/>
        <sz val="8"/>
        <color theme="1"/>
        <rFont val="Calibri"/>
        <family val="2"/>
        <scheme val="minor"/>
      </rPr>
      <t xml:space="preserve">Nota 2 </t>
    </r>
    <r>
      <rPr>
        <sz val="8"/>
        <color theme="1"/>
        <rFont val="Calibri"/>
        <family val="2"/>
        <scheme val="minor"/>
      </rPr>
      <t xml:space="preserve">- Há relação direta (metas alcançadas no último ano)
</t>
    </r>
    <r>
      <rPr>
        <b/>
        <sz val="8"/>
        <color theme="1"/>
        <rFont val="Calibri"/>
        <family val="2"/>
        <scheme val="minor"/>
      </rPr>
      <t>Nota 3</t>
    </r>
    <r>
      <rPr>
        <sz val="8"/>
        <color theme="1"/>
        <rFont val="Calibri"/>
        <family val="2"/>
        <scheme val="minor"/>
      </rPr>
      <t xml:space="preserve"> - Há relação direta (metas não alcançadas no último ano)</t>
    </r>
  </si>
  <si>
    <r>
      <rPr>
        <b/>
        <sz val="8"/>
        <color theme="1"/>
        <rFont val="Calibri"/>
        <family val="2"/>
        <scheme val="minor"/>
      </rPr>
      <t>Nota 1</t>
    </r>
    <r>
      <rPr>
        <sz val="8"/>
        <color theme="1"/>
        <rFont val="Calibri"/>
        <family val="2"/>
        <scheme val="minor"/>
      </rPr>
      <t xml:space="preserve"> - Processos de apoio e gerenciais
</t>
    </r>
    <r>
      <rPr>
        <b/>
        <sz val="8"/>
        <color theme="1"/>
        <rFont val="Calibri"/>
        <family val="2"/>
        <scheme val="minor"/>
      </rPr>
      <t>Nota 3</t>
    </r>
    <r>
      <rPr>
        <sz val="8"/>
        <color theme="1"/>
        <rFont val="Calibri"/>
        <family val="2"/>
        <scheme val="minor"/>
      </rPr>
      <t xml:space="preserve"> - Processos finalísticos</t>
    </r>
  </si>
  <si>
    <r>
      <rPr>
        <b/>
        <sz val="8"/>
        <color theme="1"/>
        <rFont val="Calibri"/>
        <family val="2"/>
        <scheme val="minor"/>
      </rPr>
      <t>Nota 1</t>
    </r>
    <r>
      <rPr>
        <sz val="8"/>
        <color theme="1"/>
        <rFont val="Calibri"/>
        <family val="2"/>
        <scheme val="minor"/>
      </rPr>
      <t xml:space="preserve"> - Não há interação com outras áreas.
</t>
    </r>
    <r>
      <rPr>
        <b/>
        <sz val="8"/>
        <color theme="1"/>
        <rFont val="Calibri"/>
        <family val="2"/>
        <scheme val="minor"/>
      </rPr>
      <t xml:space="preserve">Nota 2 </t>
    </r>
    <r>
      <rPr>
        <sz val="8"/>
        <color theme="1"/>
        <rFont val="Calibri"/>
        <family val="2"/>
        <scheme val="minor"/>
      </rPr>
      <t xml:space="preserve">- 02 a 03 segmentos ou áreas de negócio identificadas
</t>
    </r>
    <r>
      <rPr>
        <b/>
        <sz val="8"/>
        <color theme="1"/>
        <rFont val="Calibri"/>
        <family val="2"/>
        <scheme val="minor"/>
      </rPr>
      <t>Nota 3</t>
    </r>
    <r>
      <rPr>
        <sz val="8"/>
        <color theme="1"/>
        <rFont val="Calibri"/>
        <family val="2"/>
        <scheme val="minor"/>
      </rPr>
      <t xml:space="preserve"> - Mais de 03 segmentos ou áreas de negócio identificadas</t>
    </r>
  </si>
  <si>
    <t>FONTE</t>
  </si>
  <si>
    <t>Objetivos e Indicadores Estratégicos do PEI</t>
  </si>
  <si>
    <t>Arquitetura de Processos</t>
  </si>
  <si>
    <t>Indicação da área demandante</t>
  </si>
  <si>
    <r>
      <rPr>
        <b/>
        <sz val="8"/>
        <color theme="1"/>
        <rFont val="Calibri"/>
        <family val="2"/>
        <scheme val="minor"/>
      </rPr>
      <t>Nota 1</t>
    </r>
    <r>
      <rPr>
        <sz val="8"/>
        <color theme="1"/>
        <rFont val="Calibri"/>
        <family val="2"/>
        <scheme val="minor"/>
      </rPr>
      <t xml:space="preserve"> - Não existe novo normativo/determinação ou recomendação de Órgãos de Controle
</t>
    </r>
    <r>
      <rPr>
        <b/>
        <sz val="8"/>
        <color theme="1"/>
        <rFont val="Calibri"/>
        <family val="2"/>
        <scheme val="minor"/>
      </rPr>
      <t xml:space="preserve">Nota 3 </t>
    </r>
    <r>
      <rPr>
        <sz val="8"/>
        <color theme="1"/>
        <rFont val="Calibri"/>
        <family val="2"/>
        <scheme val="minor"/>
      </rPr>
      <t>- Existe novo normativo (interno ou externo) e/ou recomendação/determinação de Órgão de Controle</t>
    </r>
  </si>
  <si>
    <r>
      <t xml:space="preserve">
</t>
    </r>
    <r>
      <rPr>
        <b/>
        <sz val="8"/>
        <color theme="1"/>
        <rFont val="Calibri"/>
        <family val="2"/>
        <scheme val="minor"/>
      </rPr>
      <t xml:space="preserve">Nota 1 – </t>
    </r>
    <r>
      <rPr>
        <sz val="8"/>
        <color theme="1"/>
        <rFont val="Calibri"/>
        <family val="2"/>
        <scheme val="minor"/>
      </rPr>
      <t>Processo modelado nos últimos 4 anos</t>
    </r>
    <r>
      <rPr>
        <b/>
        <sz val="8"/>
        <color theme="1"/>
        <rFont val="Calibri"/>
        <family val="2"/>
        <scheme val="minor"/>
      </rPr>
      <t xml:space="preserve">
Nota 3 – </t>
    </r>
    <r>
      <rPr>
        <sz val="8"/>
        <color theme="1"/>
        <rFont val="Calibri"/>
        <family val="2"/>
        <scheme val="minor"/>
      </rPr>
      <t>Processo não modelado ou modelado há mais de 4 anos</t>
    </r>
    <r>
      <rPr>
        <b/>
        <sz val="8"/>
        <color theme="1"/>
        <rFont val="Calibri"/>
        <family val="2"/>
        <scheme val="minor"/>
      </rPr>
      <t xml:space="preserve">
</t>
    </r>
  </si>
  <si>
    <r>
      <rPr>
        <b/>
        <sz val="8"/>
        <color theme="1"/>
        <rFont val="Calibri"/>
        <family val="2"/>
        <scheme val="minor"/>
      </rPr>
      <t>Nota 1</t>
    </r>
    <r>
      <rPr>
        <sz val="8"/>
        <color theme="1"/>
        <rFont val="Calibri"/>
        <family val="2"/>
        <scheme val="minor"/>
      </rPr>
      <t xml:space="preserve"> – Não trata dados pessoais ou sensíveis
</t>
    </r>
    <r>
      <rPr>
        <b/>
        <sz val="8"/>
        <color theme="1"/>
        <rFont val="Calibri"/>
        <family val="2"/>
        <scheme val="minor"/>
      </rPr>
      <t xml:space="preserve">Nota 3 </t>
    </r>
    <r>
      <rPr>
        <sz val="8"/>
        <color theme="1"/>
        <rFont val="Calibri"/>
        <family val="2"/>
        <scheme val="minor"/>
      </rPr>
      <t>– Trata dados pessoais ou sensíveis</t>
    </r>
  </si>
  <si>
    <t>Portfólio de Processos</t>
  </si>
  <si>
    <t>Base de Dados Encarregado de Dados/ Indicação da área demandante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</si>
</sst>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4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 tint="0.499984740745262"/>
      <name val="Calibri"/>
      <family val="2"/>
      <scheme val="minor"/>
    </font>
    <font>
      <b/>
      <sz val="26"/>
      <color rgb="FF6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sz val="14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6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rgb="FF60000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600000"/>
      <name val="Calibri"/>
      <family val="2"/>
    </font>
    <font>
      <b/>
      <sz val="12"/>
      <color rgb="FF6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0"/>
      <color rgb="FF000000"/>
      <name val="Calibri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499CB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D41BF"/>
        <bgColor indexed="64"/>
      </patternFill>
    </fill>
    <fill>
      <patternFill patternType="solid">
        <fgColor rgb="FF6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B8C9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37" fillId="0" borderId="0" applyNumberFormat="0" applyFill="0" applyBorder="0" applyAlignment="0" applyProtection="0"/>
  </cellStyleXfs>
  <cellXfs count="18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2" fillId="1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/>
    <xf numFmtId="0" fontId="7" fillId="6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6" borderId="6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9" borderId="9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10" fontId="11" fillId="0" borderId="21" xfId="1" applyNumberFormat="1" applyFont="1" applyBorder="1" applyAlignment="1">
      <alignment horizontal="center" vertical="center" wrapText="1"/>
    </xf>
    <xf numFmtId="10" fontId="11" fillId="6" borderId="22" xfId="1" applyNumberFormat="1" applyFont="1" applyFill="1" applyBorder="1" applyAlignment="1">
      <alignment vertical="center" wrapText="1"/>
    </xf>
    <xf numFmtId="0" fontId="1" fillId="6" borderId="14" xfId="0" applyFont="1" applyFill="1" applyBorder="1" applyAlignment="1">
      <alignment vertical="center" wrapText="1"/>
    </xf>
    <xf numFmtId="10" fontId="11" fillId="0" borderId="23" xfId="1" applyNumberFormat="1" applyFont="1" applyBorder="1" applyAlignment="1">
      <alignment horizontal="center" vertical="center" wrapText="1"/>
    </xf>
    <xf numFmtId="10" fontId="11" fillId="6" borderId="20" xfId="1" applyNumberFormat="1" applyFont="1" applyFill="1" applyBorder="1" applyAlignment="1">
      <alignment vertical="center" wrapText="1"/>
    </xf>
    <xf numFmtId="10" fontId="11" fillId="0" borderId="23" xfId="1" applyNumberFormat="1" applyFont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15" fillId="5" borderId="14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textRotation="90" wrapText="1"/>
    </xf>
    <xf numFmtId="165" fontId="0" fillId="0" borderId="0" xfId="1" applyNumberFormat="1" applyFont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9" borderId="9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9" fontId="19" fillId="3" borderId="5" xfId="1" applyFont="1" applyFill="1" applyBorder="1" applyAlignment="1">
      <alignment horizontal="center" vertical="center" wrapText="1"/>
    </xf>
    <xf numFmtId="9" fontId="19" fillId="3" borderId="1" xfId="1" applyFont="1" applyFill="1" applyBorder="1" applyAlignment="1">
      <alignment horizontal="center" vertical="center" wrapText="1"/>
    </xf>
    <xf numFmtId="9" fontId="19" fillId="3" borderId="6" xfId="1" applyFont="1" applyFill="1" applyBorder="1" applyAlignment="1">
      <alignment horizontal="center" vertical="center" wrapText="1"/>
    </xf>
    <xf numFmtId="0" fontId="28" fillId="0" borderId="0" xfId="0" applyFont="1" applyAlignment="1">
      <alignment wrapText="1"/>
    </xf>
    <xf numFmtId="0" fontId="25" fillId="14" borderId="14" xfId="0" applyFont="1" applyFill="1" applyBorder="1" applyAlignment="1">
      <alignment horizontal="center" vertical="center" wrapText="1"/>
    </xf>
    <xf numFmtId="0" fontId="25" fillId="14" borderId="17" xfId="0" applyFont="1" applyFill="1" applyBorder="1" applyAlignment="1">
      <alignment horizontal="center" vertical="center" wrapText="1"/>
    </xf>
    <xf numFmtId="0" fontId="25" fillId="14" borderId="25" xfId="0" applyFont="1" applyFill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2" fillId="3" borderId="10" xfId="0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32" fillId="11" borderId="14" xfId="0" applyFont="1" applyFill="1" applyBorder="1" applyAlignment="1">
      <alignment horizontal="center" vertical="center" wrapText="1"/>
    </xf>
    <xf numFmtId="0" fontId="32" fillId="11" borderId="25" xfId="0" applyFont="1" applyFill="1" applyBorder="1" applyAlignment="1">
      <alignment horizontal="center" vertical="center" wrapText="1"/>
    </xf>
    <xf numFmtId="0" fontId="32" fillId="11" borderId="5" xfId="0" applyFont="1" applyFill="1" applyBorder="1" applyAlignment="1">
      <alignment horizontal="center" vertical="center" wrapText="1"/>
    </xf>
    <xf numFmtId="0" fontId="32" fillId="11" borderId="7" xfId="0" applyFont="1" applyFill="1" applyBorder="1" applyAlignment="1">
      <alignment horizontal="center" vertical="center" wrapText="1"/>
    </xf>
    <xf numFmtId="0" fontId="16" fillId="6" borderId="11" xfId="0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0" fontId="32" fillId="11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36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center" vertical="center"/>
    </xf>
    <xf numFmtId="9" fontId="19" fillId="3" borderId="36" xfId="1" applyFont="1" applyFill="1" applyBorder="1" applyAlignment="1">
      <alignment horizontal="center" vertical="center" wrapText="1"/>
    </xf>
    <xf numFmtId="0" fontId="8" fillId="8" borderId="36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left" vertical="center" wrapText="1"/>
    </xf>
    <xf numFmtId="0" fontId="7" fillId="6" borderId="36" xfId="0" applyFont="1" applyFill="1" applyBorder="1" applyAlignment="1">
      <alignment horizontal="center" vertical="center"/>
    </xf>
    <xf numFmtId="0" fontId="30" fillId="0" borderId="37" xfId="0" applyFont="1" applyBorder="1" applyAlignment="1">
      <alignment horizontal="center" vertical="center" wrapText="1"/>
    </xf>
    <xf numFmtId="0" fontId="39" fillId="16" borderId="0" xfId="0" applyFont="1" applyFill="1" applyAlignment="1" applyProtection="1">
      <alignment horizontal="left" vertical="center"/>
      <protection locked="0"/>
    </xf>
    <xf numFmtId="0" fontId="39" fillId="16" borderId="0" xfId="0" applyFont="1" applyFill="1" applyAlignment="1" applyProtection="1">
      <alignment horizontal="left" vertical="center" indent="1"/>
      <protection locked="0"/>
    </xf>
    <xf numFmtId="0" fontId="40" fillId="16" borderId="0" xfId="0" applyFont="1" applyFill="1" applyAlignment="1" applyProtection="1">
      <alignment horizontal="left" vertical="center" indent="1"/>
      <protection locked="0"/>
    </xf>
    <xf numFmtId="164" fontId="7" fillId="3" borderId="1" xfId="0" applyNumberFormat="1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/>
    </xf>
    <xf numFmtId="0" fontId="15" fillId="5" borderId="0" xfId="0" applyFont="1" applyFill="1" applyAlignment="1">
      <alignment horizontal="center"/>
    </xf>
    <xf numFmtId="0" fontId="15" fillId="5" borderId="3" xfId="0" applyFont="1" applyFill="1" applyBorder="1" applyAlignment="1">
      <alignment horizontal="center"/>
    </xf>
    <xf numFmtId="0" fontId="0" fillId="0" borderId="3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11" borderId="30" xfId="0" applyFill="1" applyBorder="1" applyAlignment="1">
      <alignment horizontal="center" vertical="center" wrapText="1"/>
    </xf>
    <xf numFmtId="0" fontId="22" fillId="11" borderId="0" xfId="0" applyFont="1" applyFill="1" applyAlignment="1">
      <alignment horizontal="center" vertical="center"/>
    </xf>
    <xf numFmtId="0" fontId="22" fillId="11" borderId="3" xfId="0" applyFont="1" applyFill="1" applyBorder="1" applyAlignment="1">
      <alignment horizontal="center" vertical="center"/>
    </xf>
    <xf numFmtId="0" fontId="0" fillId="0" borderId="30" xfId="0" applyBorder="1" applyAlignment="1">
      <alignment horizontal="justify" vertical="center" wrapText="1"/>
    </xf>
    <xf numFmtId="0" fontId="0" fillId="0" borderId="0" xfId="0" applyAlignment="1">
      <alignment horizontal="justify" vertical="center"/>
    </xf>
    <xf numFmtId="0" fontId="0" fillId="0" borderId="3" xfId="0" applyBorder="1" applyAlignment="1">
      <alignment horizontal="justify" vertical="center"/>
    </xf>
    <xf numFmtId="0" fontId="0" fillId="0" borderId="30" xfId="0" applyBorder="1" applyAlignment="1">
      <alignment horizontal="justify" vertical="center"/>
    </xf>
    <xf numFmtId="0" fontId="22" fillId="15" borderId="30" xfId="0" applyFont="1" applyFill="1" applyBorder="1" applyAlignment="1">
      <alignment horizontal="center"/>
    </xf>
    <xf numFmtId="0" fontId="22" fillId="15" borderId="0" xfId="0" applyFont="1" applyFill="1" applyAlignment="1">
      <alignment horizontal="center"/>
    </xf>
    <xf numFmtId="0" fontId="22" fillId="15" borderId="3" xfId="0" applyFont="1" applyFill="1" applyBorder="1" applyAlignment="1">
      <alignment horizontal="center"/>
    </xf>
    <xf numFmtId="0" fontId="34" fillId="0" borderId="30" xfId="0" applyFont="1" applyBorder="1" applyAlignment="1">
      <alignment horizontal="justify" vertical="center" wrapText="1"/>
    </xf>
    <xf numFmtId="0" fontId="34" fillId="0" borderId="0" xfId="0" applyFont="1" applyAlignment="1">
      <alignment horizontal="justify" vertical="center" wrapText="1"/>
    </xf>
    <xf numFmtId="0" fontId="34" fillId="0" borderId="3" xfId="0" applyFont="1" applyBorder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37" fillId="0" borderId="0" xfId="2" applyFill="1" applyAlignment="1">
      <alignment horizontal="center" vertical="center"/>
    </xf>
    <xf numFmtId="0" fontId="0" fillId="0" borderId="31" xfId="0" applyBorder="1" applyAlignment="1">
      <alignment horizontal="justify" vertical="center" wrapText="1"/>
    </xf>
    <xf numFmtId="0" fontId="0" fillId="0" borderId="15" xfId="0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8" fillId="0" borderId="30" xfId="0" applyFont="1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center" wrapText="1"/>
    </xf>
    <xf numFmtId="0" fontId="23" fillId="3" borderId="1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3" fillId="6" borderId="26" xfId="0" applyFont="1" applyFill="1" applyBorder="1" applyAlignment="1">
      <alignment horizontal="center" vertical="center" wrapText="1"/>
    </xf>
    <xf numFmtId="0" fontId="13" fillId="6" borderId="20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textRotation="90" wrapText="1"/>
    </xf>
    <xf numFmtId="0" fontId="14" fillId="4" borderId="6" xfId="0" applyFont="1" applyFill="1" applyBorder="1" applyAlignment="1">
      <alignment horizontal="center" vertical="center" textRotation="90" wrapText="1"/>
    </xf>
    <xf numFmtId="0" fontId="23" fillId="11" borderId="10" xfId="0" applyFont="1" applyFill="1" applyBorder="1" applyAlignment="1">
      <alignment horizontal="center" vertical="center"/>
    </xf>
    <xf numFmtId="0" fontId="23" fillId="11" borderId="5" xfId="0" applyFont="1" applyFill="1" applyBorder="1" applyAlignment="1">
      <alignment horizontal="center" vertical="center"/>
    </xf>
    <xf numFmtId="0" fontId="23" fillId="11" borderId="7" xfId="0" applyFont="1" applyFill="1" applyBorder="1" applyAlignment="1">
      <alignment horizontal="center" vertical="center"/>
    </xf>
    <xf numFmtId="0" fontId="23" fillId="11" borderId="11" xfId="0" applyFont="1" applyFill="1" applyBorder="1" applyAlignment="1">
      <alignment horizontal="center" vertical="center"/>
    </xf>
    <xf numFmtId="0" fontId="23" fillId="11" borderId="1" xfId="0" applyFont="1" applyFill="1" applyBorder="1" applyAlignment="1">
      <alignment horizontal="center" vertical="center"/>
    </xf>
    <xf numFmtId="0" fontId="23" fillId="11" borderId="8" xfId="0" applyFont="1" applyFill="1" applyBorder="1" applyAlignment="1">
      <alignment horizontal="center" vertical="center"/>
    </xf>
    <xf numFmtId="0" fontId="23" fillId="11" borderId="12" xfId="0" applyFont="1" applyFill="1" applyBorder="1" applyAlignment="1">
      <alignment horizontal="center" vertical="center"/>
    </xf>
    <xf numFmtId="0" fontId="23" fillId="11" borderId="6" xfId="0" applyFont="1" applyFill="1" applyBorder="1" applyAlignment="1">
      <alignment horizontal="center" vertical="center"/>
    </xf>
    <xf numFmtId="0" fontId="23" fillId="11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textRotation="90"/>
    </xf>
    <xf numFmtId="0" fontId="10" fillId="2" borderId="11" xfId="0" applyFont="1" applyFill="1" applyBorder="1" applyAlignment="1">
      <alignment horizontal="center" vertical="center" textRotation="90"/>
    </xf>
    <xf numFmtId="0" fontId="10" fillId="2" borderId="35" xfId="0" applyFont="1" applyFill="1" applyBorder="1" applyAlignment="1">
      <alignment horizontal="center" vertical="center" textRotation="90"/>
    </xf>
    <xf numFmtId="0" fontId="10" fillId="13" borderId="10" xfId="0" applyFont="1" applyFill="1" applyBorder="1" applyAlignment="1">
      <alignment horizontal="center" vertical="center" textRotation="90"/>
    </xf>
    <xf numFmtId="0" fontId="10" fillId="13" borderId="11" xfId="0" applyFont="1" applyFill="1" applyBorder="1" applyAlignment="1">
      <alignment horizontal="center" vertical="center" textRotation="90"/>
    </xf>
    <xf numFmtId="0" fontId="10" fillId="13" borderId="35" xfId="0" applyFont="1" applyFill="1" applyBorder="1" applyAlignment="1">
      <alignment horizontal="center" vertical="center" textRotation="90"/>
    </xf>
    <xf numFmtId="0" fontId="10" fillId="4" borderId="10" xfId="0" applyFont="1" applyFill="1" applyBorder="1" applyAlignment="1">
      <alignment horizontal="center" vertical="center" textRotation="90" wrapText="1"/>
    </xf>
    <xf numFmtId="0" fontId="10" fillId="4" borderId="11" xfId="0" applyFont="1" applyFill="1" applyBorder="1" applyAlignment="1">
      <alignment horizontal="center" vertical="center" textRotation="90" wrapText="1"/>
    </xf>
    <xf numFmtId="0" fontId="10" fillId="4" borderId="12" xfId="0" applyFont="1" applyFill="1" applyBorder="1" applyAlignment="1">
      <alignment horizontal="center" vertical="center" textRotation="90" wrapText="1"/>
    </xf>
    <xf numFmtId="0" fontId="14" fillId="2" borderId="5" xfId="0" applyFont="1" applyFill="1" applyBorder="1" applyAlignment="1">
      <alignment horizontal="center" vertical="center" textRotation="90" wrapText="1"/>
    </xf>
    <xf numFmtId="0" fontId="14" fillId="2" borderId="1" xfId="0" applyFont="1" applyFill="1" applyBorder="1" applyAlignment="1">
      <alignment horizontal="center" vertical="center" textRotation="90" wrapText="1"/>
    </xf>
    <xf numFmtId="0" fontId="14" fillId="2" borderId="36" xfId="0" applyFont="1" applyFill="1" applyBorder="1" applyAlignment="1">
      <alignment horizontal="center" vertical="center" textRotation="90" wrapText="1"/>
    </xf>
    <xf numFmtId="0" fontId="14" fillId="13" borderId="5" xfId="0" applyFont="1" applyFill="1" applyBorder="1" applyAlignment="1">
      <alignment horizontal="center" vertical="center" textRotation="90" wrapText="1"/>
    </xf>
    <xf numFmtId="0" fontId="14" fillId="13" borderId="1" xfId="0" applyFont="1" applyFill="1" applyBorder="1" applyAlignment="1">
      <alignment horizontal="center" vertical="center" textRotation="90" wrapText="1"/>
    </xf>
    <xf numFmtId="0" fontId="14" fillId="13" borderId="36" xfId="0" applyFont="1" applyFill="1" applyBorder="1" applyAlignment="1">
      <alignment horizontal="center" vertical="center" textRotation="90" wrapText="1"/>
    </xf>
    <xf numFmtId="0" fontId="14" fillId="4" borderId="5" xfId="0" applyFont="1" applyFill="1" applyBorder="1" applyAlignment="1">
      <alignment horizontal="center" vertical="center" textRotation="90" wrapText="1"/>
    </xf>
    <xf numFmtId="0" fontId="15" fillId="5" borderId="17" xfId="0" applyFont="1" applyFill="1" applyBorder="1" applyAlignment="1">
      <alignment horizontal="center" vertical="center"/>
    </xf>
    <xf numFmtId="0" fontId="15" fillId="5" borderId="24" xfId="0" applyFont="1" applyFill="1" applyBorder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2" fillId="14" borderId="0" xfId="0" applyFont="1" applyFill="1" applyAlignment="1">
      <alignment horizontal="center" vertical="center" wrapText="1"/>
    </xf>
    <xf numFmtId="0" fontId="12" fillId="14" borderId="0" xfId="0" applyFont="1" applyFill="1" applyAlignment="1">
      <alignment horizontal="center" vertical="center"/>
    </xf>
    <xf numFmtId="10" fontId="11" fillId="6" borderId="18" xfId="1" applyNumberFormat="1" applyFont="1" applyFill="1" applyBorder="1" applyAlignment="1">
      <alignment horizontal="center" vertical="center" wrapText="1"/>
    </xf>
    <xf numFmtId="10" fontId="11" fillId="6" borderId="0" xfId="1" applyNumberFormat="1" applyFont="1" applyFill="1" applyBorder="1" applyAlignment="1">
      <alignment horizontal="center" vertical="center" wrapText="1"/>
    </xf>
    <xf numFmtId="10" fontId="11" fillId="6" borderId="3" xfId="1" applyNumberFormat="1" applyFont="1" applyFill="1" applyBorder="1" applyAlignment="1">
      <alignment horizontal="center" vertical="center" wrapText="1"/>
    </xf>
    <xf numFmtId="10" fontId="11" fillId="6" borderId="19" xfId="1" applyNumberFormat="1" applyFont="1" applyFill="1" applyBorder="1" applyAlignment="1">
      <alignment horizontal="center" vertical="center" wrapText="1"/>
    </xf>
    <xf numFmtId="10" fontId="11" fillId="6" borderId="15" xfId="1" applyNumberFormat="1" applyFont="1" applyFill="1" applyBorder="1" applyAlignment="1">
      <alignment horizontal="center" vertical="center" wrapText="1"/>
    </xf>
    <xf numFmtId="10" fontId="11" fillId="6" borderId="4" xfId="1" applyNumberFormat="1" applyFont="1" applyFill="1" applyBorder="1" applyAlignment="1">
      <alignment horizontal="center" vertical="center" wrapText="1"/>
    </xf>
    <xf numFmtId="0" fontId="13" fillId="6" borderId="27" xfId="0" applyFont="1" applyFill="1" applyBorder="1" applyAlignment="1">
      <alignment horizontal="center" vertical="center" wrapText="1"/>
    </xf>
    <xf numFmtId="0" fontId="13" fillId="6" borderId="28" xfId="0" applyFont="1" applyFill="1" applyBorder="1" applyAlignment="1">
      <alignment horizontal="center" vertical="center" wrapText="1"/>
    </xf>
    <xf numFmtId="0" fontId="23" fillId="11" borderId="29" xfId="0" applyFont="1" applyFill="1" applyBorder="1" applyAlignment="1">
      <alignment horizontal="center" vertical="center"/>
    </xf>
    <xf numFmtId="0" fontId="23" fillId="11" borderId="16" xfId="0" applyFont="1" applyFill="1" applyBorder="1" applyAlignment="1">
      <alignment horizontal="center" vertical="center"/>
    </xf>
    <xf numFmtId="0" fontId="23" fillId="11" borderId="2" xfId="0" applyFont="1" applyFill="1" applyBorder="1" applyAlignment="1">
      <alignment horizontal="center" vertical="center"/>
    </xf>
    <xf numFmtId="0" fontId="23" fillId="11" borderId="30" xfId="0" applyFont="1" applyFill="1" applyBorder="1" applyAlignment="1">
      <alignment horizontal="center" vertical="center"/>
    </xf>
    <xf numFmtId="0" fontId="23" fillId="11" borderId="0" xfId="0" applyFont="1" applyFill="1" applyAlignment="1">
      <alignment horizontal="center" vertical="center"/>
    </xf>
    <xf numFmtId="0" fontId="23" fillId="11" borderId="3" xfId="0" applyFont="1" applyFill="1" applyBorder="1" applyAlignment="1">
      <alignment horizontal="center" vertical="center"/>
    </xf>
    <xf numFmtId="0" fontId="23" fillId="11" borderId="31" xfId="0" applyFont="1" applyFill="1" applyBorder="1" applyAlignment="1">
      <alignment horizontal="center" vertical="center"/>
    </xf>
    <xf numFmtId="0" fontId="23" fillId="11" borderId="15" xfId="0" applyFont="1" applyFill="1" applyBorder="1" applyAlignment="1">
      <alignment horizontal="center" vertical="center"/>
    </xf>
    <xf numFmtId="0" fontId="23" fillId="11" borderId="4" xfId="0" applyFont="1" applyFill="1" applyBorder="1" applyAlignment="1">
      <alignment horizontal="center" vertical="center"/>
    </xf>
    <xf numFmtId="0" fontId="25" fillId="3" borderId="10" xfId="0" applyFont="1" applyFill="1" applyBorder="1" applyAlignment="1">
      <alignment horizontal="center" vertical="center" wrapText="1"/>
    </xf>
    <xf numFmtId="0" fontId="25" fillId="3" borderId="7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/>
    </xf>
    <xf numFmtId="0" fontId="2" fillId="3" borderId="33" xfId="0" applyFont="1" applyFill="1" applyBorder="1" applyAlignment="1">
      <alignment horizontal="center"/>
    </xf>
    <xf numFmtId="0" fontId="2" fillId="3" borderId="34" xfId="0" applyFont="1" applyFill="1" applyBorder="1" applyAlignment="1">
      <alignment horizontal="center"/>
    </xf>
    <xf numFmtId="0" fontId="14" fillId="10" borderId="10" xfId="0" applyFont="1" applyFill="1" applyBorder="1" applyAlignment="1">
      <alignment horizontal="center" vertical="center" wrapText="1"/>
    </xf>
    <xf numFmtId="0" fontId="14" fillId="10" borderId="7" xfId="0" applyFont="1" applyFill="1" applyBorder="1" applyAlignment="1">
      <alignment horizontal="center" vertical="center" wrapText="1"/>
    </xf>
  </cellXfs>
  <cellStyles count="3">
    <cellStyle name="Hiperlink" xfId="2" builtinId="8"/>
    <cellStyle name="Normal" xfId="0" builtinId="0"/>
    <cellStyle name="Porcentagem" xfId="1" builtinId="5"/>
  </cellStyles>
  <dxfs count="7">
    <dxf>
      <font>
        <b/>
        <i val="0"/>
      </font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ont>
        <color theme="9" tint="-0.24994659260841701"/>
      </font>
      <fill>
        <patternFill patternType="solid"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font>
        <color theme="8" tint="-0.24994659260841701"/>
      </font>
      <fill>
        <patternFill>
          <bgColor theme="0" tint="-4.9989318521683403E-2"/>
        </patternFill>
      </fill>
    </dxf>
  </dxfs>
  <tableStyles count="0" defaultTableStyle="TableStyleMedium2" defaultPivotStyle="PivotStyleLight16"/>
  <colors>
    <mruColors>
      <color rgb="FF600000"/>
      <color rgb="FF7A0000"/>
      <color rgb="FFAD41BF"/>
      <color rgb="FF4B8C91"/>
      <color rgb="FF499CB6"/>
      <color rgb="FF860000"/>
      <color rgb="FF63B9BF"/>
      <color rgb="FF960000"/>
      <color rgb="FF1E9BB8"/>
      <color rgb="FF197F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2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179550</xdr:colOff>
      <xdr:row>0</xdr:row>
      <xdr:rowOff>216194</xdr:rowOff>
    </xdr:from>
    <xdr:ext cx="1245432" cy="507398"/>
    <xdr:pic>
      <xdr:nvPicPr>
        <xdr:cNvPr id="2" name="Imagem 1">
          <a:extLst>
            <a:ext uri="{FF2B5EF4-FFF2-40B4-BE49-F238E27FC236}">
              <a16:creationId xmlns:a16="http://schemas.microsoft.com/office/drawing/2014/main" id="{E8EC50C1-6CFE-43EC-B2B7-3139051F6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9550" y="216194"/>
          <a:ext cx="1245432" cy="507398"/>
        </a:xfrm>
        <a:prstGeom prst="rect">
          <a:avLst/>
        </a:prstGeom>
      </xdr:spPr>
    </xdr:pic>
    <xdr:clientData/>
  </xdr:oneCellAnchor>
  <xdr:oneCellAnchor>
    <xdr:from>
      <xdr:col>12</xdr:col>
      <xdr:colOff>9240905</xdr:colOff>
      <xdr:row>0</xdr:row>
      <xdr:rowOff>269241</xdr:rowOff>
    </xdr:from>
    <xdr:ext cx="1453034" cy="402998"/>
    <xdr:pic>
      <xdr:nvPicPr>
        <xdr:cNvPr id="3" name="Imagem 2">
          <a:extLst>
            <a:ext uri="{FF2B5EF4-FFF2-40B4-BE49-F238E27FC236}">
              <a16:creationId xmlns:a16="http://schemas.microsoft.com/office/drawing/2014/main" id="{E87264FD-868F-4EFC-9FFE-B6A181AA6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79905" y="269241"/>
          <a:ext cx="1453034" cy="402998"/>
        </a:xfrm>
        <a:prstGeom prst="rect">
          <a:avLst/>
        </a:prstGeom>
      </xdr:spPr>
    </xdr:pic>
    <xdr:clientData/>
  </xdr:oneCellAnchor>
  <xdr:twoCellAnchor>
    <xdr:from>
      <xdr:col>1</xdr:col>
      <xdr:colOff>74880</xdr:colOff>
      <xdr:row>11</xdr:row>
      <xdr:rowOff>146471</xdr:rowOff>
    </xdr:from>
    <xdr:to>
      <xdr:col>9</xdr:col>
      <xdr:colOff>83867</xdr:colOff>
      <xdr:row>11</xdr:row>
      <xdr:rowOff>505905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8260E81E-1CD0-72E2-EE74-2C16F665D035}"/>
            </a:ext>
          </a:extLst>
        </xdr:cNvPr>
        <xdr:cNvSpPr txBox="1"/>
      </xdr:nvSpPr>
      <xdr:spPr>
        <a:xfrm>
          <a:off x="678130" y="7782346"/>
          <a:ext cx="4834987" cy="35943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400" b="1">
              <a:solidFill>
                <a:srgbClr val="600000"/>
              </a:solidFill>
            </a:rPr>
            <a:t>Relação direta com os Objetivos Estratégicos da instituição</a:t>
          </a:r>
          <a:r>
            <a:rPr lang="pt-BR" sz="1400"/>
            <a:t> </a:t>
          </a:r>
        </a:p>
      </xdr:txBody>
    </xdr:sp>
    <xdr:clientData/>
  </xdr:twoCellAnchor>
  <xdr:twoCellAnchor>
    <xdr:from>
      <xdr:col>1</xdr:col>
      <xdr:colOff>39058</xdr:colOff>
      <xdr:row>11</xdr:row>
      <xdr:rowOff>1769911</xdr:rowOff>
    </xdr:from>
    <xdr:to>
      <xdr:col>8</xdr:col>
      <xdr:colOff>264064</xdr:colOff>
      <xdr:row>11</xdr:row>
      <xdr:rowOff>2210219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DD602D3-2ADA-4CD7-992D-4783902DB668}"/>
            </a:ext>
          </a:extLst>
        </xdr:cNvPr>
        <xdr:cNvSpPr txBox="1"/>
      </xdr:nvSpPr>
      <xdr:spPr>
        <a:xfrm>
          <a:off x="648658" y="9389911"/>
          <a:ext cx="4492206" cy="44030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Fonte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Objetivos e Indicadores Estratégicos Definidos</a:t>
          </a:r>
          <a:r>
            <a:rPr lang="pt-BR" sz="1100" baseline="0">
              <a:solidFill>
                <a:schemeClr val="tx1">
                  <a:lumMod val="50000"/>
                  <a:lumOff val="50000"/>
                </a:schemeClr>
              </a:solidFill>
            </a:rPr>
            <a:t> no Planejamento Estratégico Institucional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</xdr:col>
      <xdr:colOff>74883</xdr:colOff>
      <xdr:row>11</xdr:row>
      <xdr:rowOff>466245</xdr:rowOff>
    </xdr:from>
    <xdr:to>
      <xdr:col>8</xdr:col>
      <xdr:colOff>349250</xdr:colOff>
      <xdr:row>11</xdr:row>
      <xdr:rowOff>1131198</xdr:rowOff>
    </xdr:to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2E3E1CE0-E408-4961-AC21-0D3D23058E14}"/>
            </a:ext>
          </a:extLst>
        </xdr:cNvPr>
        <xdr:cNvSpPr txBox="1"/>
      </xdr:nvSpPr>
      <xdr:spPr>
        <a:xfrm>
          <a:off x="684483" y="8086245"/>
          <a:ext cx="4541567" cy="664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Objetivo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Atribuir maior peso </a:t>
          </a: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aos processos de trabalho que podem impactar ou contribuir de forma mais direta no atingimento dos indicadores estratégicos definidos no Planejamento Estratégico Institucional.</a:t>
          </a:r>
        </a:p>
      </xdr:txBody>
    </xdr:sp>
    <xdr:clientData/>
  </xdr:twoCellAnchor>
  <xdr:twoCellAnchor>
    <xdr:from>
      <xdr:col>1</xdr:col>
      <xdr:colOff>55114</xdr:colOff>
      <xdr:row>11</xdr:row>
      <xdr:rowOff>2174036</xdr:rowOff>
    </xdr:from>
    <xdr:to>
      <xdr:col>7</xdr:col>
      <xdr:colOff>409576</xdr:colOff>
      <xdr:row>11</xdr:row>
      <xdr:rowOff>2983482</xdr:rowOff>
    </xdr:to>
    <xdr:sp macro="" textlink="">
      <xdr:nvSpPr>
        <xdr:cNvPr id="8" name="CaixaDeTexto 7">
          <a:extLst>
            <a:ext uri="{FF2B5EF4-FFF2-40B4-BE49-F238E27FC236}">
              <a16:creationId xmlns:a16="http://schemas.microsoft.com/office/drawing/2014/main" id="{0BA2F3B7-6FF8-464E-9D93-6209F818FE89}"/>
            </a:ext>
          </a:extLst>
        </xdr:cNvPr>
        <xdr:cNvSpPr txBox="1"/>
      </xdr:nvSpPr>
      <xdr:spPr>
        <a:xfrm>
          <a:off x="664714" y="9794036"/>
          <a:ext cx="4012062" cy="8094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Notas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1 - Não há relação direta </a:t>
          </a:r>
        </a:p>
        <a:p>
          <a:pPr algn="just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2 - Há relação direta (metas alcançadas no último ano)</a:t>
          </a:r>
        </a:p>
        <a:p>
          <a:pPr algn="just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3 - Há relação direta (metas não alcançadas no último ano)</a:t>
          </a:r>
        </a:p>
      </xdr:txBody>
    </xdr:sp>
    <xdr:clientData/>
  </xdr:twoCellAnchor>
  <xdr:twoCellAnchor>
    <xdr:from>
      <xdr:col>11</xdr:col>
      <xdr:colOff>256336</xdr:colOff>
      <xdr:row>11</xdr:row>
      <xdr:rowOff>125742</xdr:rowOff>
    </xdr:from>
    <xdr:to>
      <xdr:col>12</xdr:col>
      <xdr:colOff>4488073</xdr:colOff>
      <xdr:row>11</xdr:row>
      <xdr:rowOff>485176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244CE580-D93B-4DCB-8F7A-815A8C49BCED}"/>
            </a:ext>
          </a:extLst>
        </xdr:cNvPr>
        <xdr:cNvSpPr txBox="1"/>
      </xdr:nvSpPr>
      <xdr:spPr>
        <a:xfrm>
          <a:off x="6892086" y="9618992"/>
          <a:ext cx="4834987" cy="3594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400" b="1">
              <a:solidFill>
                <a:srgbClr val="600000"/>
              </a:solidFill>
            </a:rPr>
            <a:t>Natureza do processo</a:t>
          </a:r>
          <a:endParaRPr lang="pt-BR" sz="1400"/>
        </a:p>
      </xdr:txBody>
    </xdr:sp>
    <xdr:clientData/>
  </xdr:twoCellAnchor>
  <xdr:twoCellAnchor>
    <xdr:from>
      <xdr:col>11</xdr:col>
      <xdr:colOff>239922</xdr:colOff>
      <xdr:row>11</xdr:row>
      <xdr:rowOff>494222</xdr:rowOff>
    </xdr:from>
    <xdr:to>
      <xdr:col>12</xdr:col>
      <xdr:colOff>3889375</xdr:colOff>
      <xdr:row>11</xdr:row>
      <xdr:rowOff>952861</xdr:rowOff>
    </xdr:to>
    <xdr:sp macro="" textlink="">
      <xdr:nvSpPr>
        <xdr:cNvPr id="11" name="CaixaDeTexto 10">
          <a:extLst>
            <a:ext uri="{FF2B5EF4-FFF2-40B4-BE49-F238E27FC236}">
              <a16:creationId xmlns:a16="http://schemas.microsoft.com/office/drawing/2014/main" id="{E769521F-CE84-45CE-AF94-9AE6A8A241BB}"/>
            </a:ext>
          </a:extLst>
        </xdr:cNvPr>
        <xdr:cNvSpPr txBox="1"/>
      </xdr:nvSpPr>
      <xdr:spPr>
        <a:xfrm>
          <a:off x="6875672" y="9987472"/>
          <a:ext cx="4252703" cy="4586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Objetivo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Atribuir maior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 ênfase e priorização aos processos finalísticos.</a:t>
          </a:r>
          <a:endParaRPr lang="pt-BR" sz="1100" b="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11</xdr:col>
      <xdr:colOff>274308</xdr:colOff>
      <xdr:row>11</xdr:row>
      <xdr:rowOff>1226149</xdr:rowOff>
    </xdr:from>
    <xdr:to>
      <xdr:col>12</xdr:col>
      <xdr:colOff>3883026</xdr:colOff>
      <xdr:row>11</xdr:row>
      <xdr:rowOff>1684788</xdr:rowOff>
    </xdr:to>
    <xdr:sp macro="" textlink="">
      <xdr:nvSpPr>
        <xdr:cNvPr id="12" name="CaixaDeTexto 11">
          <a:extLst>
            <a:ext uri="{FF2B5EF4-FFF2-40B4-BE49-F238E27FC236}">
              <a16:creationId xmlns:a16="http://schemas.microsoft.com/office/drawing/2014/main" id="{B34D5044-A3B9-4552-95DA-B977EB768DF6}"/>
            </a:ext>
          </a:extLst>
        </xdr:cNvPr>
        <xdr:cNvSpPr txBox="1"/>
      </xdr:nvSpPr>
      <xdr:spPr>
        <a:xfrm>
          <a:off x="6910058" y="10719399"/>
          <a:ext cx="4211968" cy="4586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Fonte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Arquitetura de Processos</a:t>
          </a:r>
        </a:p>
      </xdr:txBody>
    </xdr:sp>
    <xdr:clientData/>
  </xdr:twoCellAnchor>
  <xdr:twoCellAnchor>
    <xdr:from>
      <xdr:col>11</xdr:col>
      <xdr:colOff>276585</xdr:colOff>
      <xdr:row>11</xdr:row>
      <xdr:rowOff>1521664</xdr:rowOff>
    </xdr:from>
    <xdr:to>
      <xdr:col>12</xdr:col>
      <xdr:colOff>3282950</xdr:colOff>
      <xdr:row>11</xdr:row>
      <xdr:rowOff>2228850</xdr:rowOff>
    </xdr:to>
    <xdr:sp macro="" textlink="">
      <xdr:nvSpPr>
        <xdr:cNvPr id="13" name="CaixaDeTexto 12">
          <a:extLst>
            <a:ext uri="{FF2B5EF4-FFF2-40B4-BE49-F238E27FC236}">
              <a16:creationId xmlns:a16="http://schemas.microsoft.com/office/drawing/2014/main" id="{E996417B-FAEE-454C-BF40-998F6A0CE162}"/>
            </a:ext>
          </a:extLst>
        </xdr:cNvPr>
        <xdr:cNvSpPr txBox="1"/>
      </xdr:nvSpPr>
      <xdr:spPr>
        <a:xfrm>
          <a:off x="6912335" y="11014914"/>
          <a:ext cx="3609615" cy="7071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Notas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1 - Processos de apoio e gerenciais</a:t>
          </a:r>
        </a:p>
        <a:p>
          <a:pPr algn="l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3 - Processos finalísticos</a:t>
          </a:r>
        </a:p>
      </xdr:txBody>
    </xdr:sp>
    <xdr:clientData/>
  </xdr:twoCellAnchor>
  <xdr:twoCellAnchor>
    <xdr:from>
      <xdr:col>0</xdr:col>
      <xdr:colOff>111125</xdr:colOff>
      <xdr:row>11</xdr:row>
      <xdr:rowOff>142875</xdr:rowOff>
    </xdr:from>
    <xdr:to>
      <xdr:col>0</xdr:col>
      <xdr:colOff>587375</xdr:colOff>
      <xdr:row>11</xdr:row>
      <xdr:rowOff>3349625</xdr:rowOff>
    </xdr:to>
    <xdr:sp macro="" textlink="">
      <xdr:nvSpPr>
        <xdr:cNvPr id="15" name="Retângulo 14">
          <a:extLst>
            <a:ext uri="{FF2B5EF4-FFF2-40B4-BE49-F238E27FC236}">
              <a16:creationId xmlns:a16="http://schemas.microsoft.com/office/drawing/2014/main" id="{5CF27D3B-E27E-C023-C2CC-D25E13C39C26}"/>
            </a:ext>
          </a:extLst>
        </xdr:cNvPr>
        <xdr:cNvSpPr/>
      </xdr:nvSpPr>
      <xdr:spPr>
        <a:xfrm>
          <a:off x="111125" y="9636125"/>
          <a:ext cx="476250" cy="3206750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1</a:t>
          </a:r>
        </a:p>
      </xdr:txBody>
    </xdr:sp>
    <xdr:clientData/>
  </xdr:twoCellAnchor>
  <xdr:twoCellAnchor>
    <xdr:from>
      <xdr:col>10</xdr:col>
      <xdr:colOff>184150</xdr:colOff>
      <xdr:row>11</xdr:row>
      <xdr:rowOff>111125</xdr:rowOff>
    </xdr:from>
    <xdr:to>
      <xdr:col>11</xdr:col>
      <xdr:colOff>57150</xdr:colOff>
      <xdr:row>11</xdr:row>
      <xdr:rowOff>3322411</xdr:rowOff>
    </xdr:to>
    <xdr:sp macro="" textlink="">
      <xdr:nvSpPr>
        <xdr:cNvPr id="25" name="Retângulo 24">
          <a:extLst>
            <a:ext uri="{FF2B5EF4-FFF2-40B4-BE49-F238E27FC236}">
              <a16:creationId xmlns:a16="http://schemas.microsoft.com/office/drawing/2014/main" id="{A78685AC-BB09-46AF-9A10-545E9B4F527E}"/>
            </a:ext>
          </a:extLst>
        </xdr:cNvPr>
        <xdr:cNvSpPr/>
      </xdr:nvSpPr>
      <xdr:spPr>
        <a:xfrm>
          <a:off x="6307364" y="9091839"/>
          <a:ext cx="485322" cy="3211286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2</a:t>
          </a:r>
        </a:p>
      </xdr:txBody>
    </xdr:sp>
    <xdr:clientData/>
  </xdr:twoCellAnchor>
  <xdr:twoCellAnchor>
    <xdr:from>
      <xdr:col>12</xdr:col>
      <xdr:colOff>5065923</xdr:colOff>
      <xdr:row>11</xdr:row>
      <xdr:rowOff>81473</xdr:rowOff>
    </xdr:from>
    <xdr:to>
      <xdr:col>12</xdr:col>
      <xdr:colOff>5542173</xdr:colOff>
      <xdr:row>11</xdr:row>
      <xdr:rowOff>3317875</xdr:rowOff>
    </xdr:to>
    <xdr:sp macro="" textlink="">
      <xdr:nvSpPr>
        <xdr:cNvPr id="27" name="Retângulo 26">
          <a:extLst>
            <a:ext uri="{FF2B5EF4-FFF2-40B4-BE49-F238E27FC236}">
              <a16:creationId xmlns:a16="http://schemas.microsoft.com/office/drawing/2014/main" id="{270E3FE5-9963-49EF-9616-5662EF009289}"/>
            </a:ext>
          </a:extLst>
        </xdr:cNvPr>
        <xdr:cNvSpPr/>
      </xdr:nvSpPr>
      <xdr:spPr>
        <a:xfrm>
          <a:off x="12405186" y="9596447"/>
          <a:ext cx="476250" cy="3236402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3</a:t>
          </a:r>
        </a:p>
      </xdr:txBody>
    </xdr:sp>
    <xdr:clientData/>
  </xdr:twoCellAnchor>
  <xdr:twoCellAnchor>
    <xdr:from>
      <xdr:col>12</xdr:col>
      <xdr:colOff>5682411</xdr:colOff>
      <xdr:row>11</xdr:row>
      <xdr:rowOff>116217</xdr:rowOff>
    </xdr:from>
    <xdr:to>
      <xdr:col>12</xdr:col>
      <xdr:colOff>10045700</xdr:colOff>
      <xdr:row>11</xdr:row>
      <xdr:rowOff>355600</xdr:rowOff>
    </xdr:to>
    <xdr:sp macro="" textlink="">
      <xdr:nvSpPr>
        <xdr:cNvPr id="33" name="CaixaDeTexto 32">
          <a:extLst>
            <a:ext uri="{FF2B5EF4-FFF2-40B4-BE49-F238E27FC236}">
              <a16:creationId xmlns:a16="http://schemas.microsoft.com/office/drawing/2014/main" id="{7DB74BE4-B8DD-4461-A7C9-130E0810C382}"/>
            </a:ext>
          </a:extLst>
        </xdr:cNvPr>
        <xdr:cNvSpPr txBox="1"/>
      </xdr:nvSpPr>
      <xdr:spPr>
        <a:xfrm>
          <a:off x="12921411" y="9609467"/>
          <a:ext cx="4363289" cy="2393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400" b="1">
              <a:solidFill>
                <a:srgbClr val="600000"/>
              </a:solidFill>
            </a:rPr>
            <a:t>Transversalidade do processo</a:t>
          </a:r>
          <a:endParaRPr lang="pt-BR" sz="1400"/>
        </a:p>
      </xdr:txBody>
    </xdr:sp>
    <xdr:clientData/>
  </xdr:twoCellAnchor>
  <xdr:twoCellAnchor>
    <xdr:from>
      <xdr:col>12</xdr:col>
      <xdr:colOff>5694572</xdr:colOff>
      <xdr:row>11</xdr:row>
      <xdr:rowOff>433897</xdr:rowOff>
    </xdr:from>
    <xdr:to>
      <xdr:col>12</xdr:col>
      <xdr:colOff>10541000</xdr:colOff>
      <xdr:row>11</xdr:row>
      <xdr:rowOff>892536</xdr:rowOff>
    </xdr:to>
    <xdr:sp macro="" textlink="">
      <xdr:nvSpPr>
        <xdr:cNvPr id="34" name="CaixaDeTexto 33">
          <a:extLst>
            <a:ext uri="{FF2B5EF4-FFF2-40B4-BE49-F238E27FC236}">
              <a16:creationId xmlns:a16="http://schemas.microsoft.com/office/drawing/2014/main" id="{5A8EB411-D633-4A25-A4A9-A22DE04E729F}"/>
            </a:ext>
          </a:extLst>
        </xdr:cNvPr>
        <xdr:cNvSpPr txBox="1"/>
      </xdr:nvSpPr>
      <xdr:spPr>
        <a:xfrm>
          <a:off x="12933572" y="9927147"/>
          <a:ext cx="4846428" cy="4586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Objetivo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Avaliar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 a abrangência, capilaridade e horizontalidade do processo entre os segmentos ou áreas de negócio da Instituição.</a:t>
          </a:r>
          <a:endParaRPr lang="pt-BR" sz="1100" b="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5692775</xdr:colOff>
      <xdr:row>11</xdr:row>
      <xdr:rowOff>1358900</xdr:rowOff>
    </xdr:from>
    <xdr:to>
      <xdr:col>12</xdr:col>
      <xdr:colOff>9904743</xdr:colOff>
      <xdr:row>11</xdr:row>
      <xdr:rowOff>1817539</xdr:rowOff>
    </xdr:to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D95681B8-E5DF-4D1C-8F20-36E42137894C}"/>
            </a:ext>
          </a:extLst>
        </xdr:cNvPr>
        <xdr:cNvSpPr txBox="1"/>
      </xdr:nvSpPr>
      <xdr:spPr>
        <a:xfrm>
          <a:off x="12931775" y="10852150"/>
          <a:ext cx="4211968" cy="4586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Fonte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Indicação da área demandante</a:t>
          </a:r>
        </a:p>
      </xdr:txBody>
    </xdr:sp>
    <xdr:clientData/>
  </xdr:twoCellAnchor>
  <xdr:twoCellAnchor>
    <xdr:from>
      <xdr:col>1</xdr:col>
      <xdr:colOff>32708</xdr:colOff>
      <xdr:row>11</xdr:row>
      <xdr:rowOff>1106335</xdr:rowOff>
    </xdr:from>
    <xdr:to>
      <xdr:col>8</xdr:col>
      <xdr:colOff>257714</xdr:colOff>
      <xdr:row>11</xdr:row>
      <xdr:rowOff>1743074</xdr:rowOff>
    </xdr:to>
    <xdr:sp macro="" textlink="">
      <xdr:nvSpPr>
        <xdr:cNvPr id="36" name="CaixaDeTexto 35">
          <a:extLst>
            <a:ext uri="{FF2B5EF4-FFF2-40B4-BE49-F238E27FC236}">
              <a16:creationId xmlns:a16="http://schemas.microsoft.com/office/drawing/2014/main" id="{9AEE36B4-B47E-466F-B820-1B744F55CE92}"/>
            </a:ext>
          </a:extLst>
        </xdr:cNvPr>
        <xdr:cNvSpPr txBox="1"/>
      </xdr:nvSpPr>
      <xdr:spPr>
        <a:xfrm>
          <a:off x="642308" y="8726335"/>
          <a:ext cx="4492206" cy="63673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Questionamento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A melhoria desse processo de trabalho poderá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 desencadear um impacto direto na melhoria dos indicadores estratégicos? 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11</xdr:col>
      <xdr:colOff>250825</xdr:colOff>
      <xdr:row>11</xdr:row>
      <xdr:rowOff>812801</xdr:rowOff>
    </xdr:from>
    <xdr:to>
      <xdr:col>12</xdr:col>
      <xdr:colOff>4120731</xdr:colOff>
      <xdr:row>11</xdr:row>
      <xdr:rowOff>1060451</xdr:rowOff>
    </xdr:to>
    <xdr:sp macro="" textlink="">
      <xdr:nvSpPr>
        <xdr:cNvPr id="37" name="CaixaDeTexto 36">
          <a:extLst>
            <a:ext uri="{FF2B5EF4-FFF2-40B4-BE49-F238E27FC236}">
              <a16:creationId xmlns:a16="http://schemas.microsoft.com/office/drawing/2014/main" id="{365FB331-5841-49D6-BB4B-9A4C12E63997}"/>
            </a:ext>
          </a:extLst>
        </xdr:cNvPr>
        <xdr:cNvSpPr txBox="1"/>
      </xdr:nvSpPr>
      <xdr:spPr>
        <a:xfrm>
          <a:off x="6886575" y="10306051"/>
          <a:ext cx="4473156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Questionamento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Quanto a natureza, qual a classificação do processo?</a:t>
          </a:r>
        </a:p>
      </xdr:txBody>
    </xdr:sp>
    <xdr:clientData/>
  </xdr:twoCellAnchor>
  <xdr:twoCellAnchor>
    <xdr:from>
      <xdr:col>12</xdr:col>
      <xdr:colOff>5661024</xdr:colOff>
      <xdr:row>11</xdr:row>
      <xdr:rowOff>895350</xdr:rowOff>
    </xdr:from>
    <xdr:to>
      <xdr:col>12</xdr:col>
      <xdr:colOff>10477499</xdr:colOff>
      <xdr:row>11</xdr:row>
      <xdr:rowOff>1333500</xdr:rowOff>
    </xdr:to>
    <xdr:sp macro="" textlink="">
      <xdr:nvSpPr>
        <xdr:cNvPr id="38" name="CaixaDeTexto 37">
          <a:extLst>
            <a:ext uri="{FF2B5EF4-FFF2-40B4-BE49-F238E27FC236}">
              <a16:creationId xmlns:a16="http://schemas.microsoft.com/office/drawing/2014/main" id="{6A05FB2E-7F56-4A6D-A687-D8A889460935}"/>
            </a:ext>
          </a:extLst>
        </xdr:cNvPr>
        <xdr:cNvSpPr txBox="1"/>
      </xdr:nvSpPr>
      <xdr:spPr>
        <a:xfrm>
          <a:off x="12900024" y="10388600"/>
          <a:ext cx="4816475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Questionamento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Quantos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 segmentos ou áreas de negócio interagem ou participam da execução do processo de trabalho?</a:t>
          </a:r>
          <a:endParaRPr lang="pt-BR" sz="1100" b="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5686425</xdr:colOff>
      <xdr:row>11</xdr:row>
      <xdr:rowOff>1603375</xdr:rowOff>
    </xdr:from>
    <xdr:to>
      <xdr:col>12</xdr:col>
      <xdr:colOff>9698487</xdr:colOff>
      <xdr:row>11</xdr:row>
      <xdr:rowOff>2412821</xdr:rowOff>
    </xdr:to>
    <xdr:sp macro="" textlink="">
      <xdr:nvSpPr>
        <xdr:cNvPr id="40" name="CaixaDeTexto 39">
          <a:extLst>
            <a:ext uri="{FF2B5EF4-FFF2-40B4-BE49-F238E27FC236}">
              <a16:creationId xmlns:a16="http://schemas.microsoft.com/office/drawing/2014/main" id="{43CB1161-B26B-41A6-B935-C9CB3A2565D7}"/>
            </a:ext>
          </a:extLst>
        </xdr:cNvPr>
        <xdr:cNvSpPr txBox="1"/>
      </xdr:nvSpPr>
      <xdr:spPr>
        <a:xfrm>
          <a:off x="13052425" y="11128375"/>
          <a:ext cx="4012062" cy="80944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Notas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Nota 1 - Não há interação com outras áreas.</a:t>
          </a:r>
        </a:p>
        <a:p>
          <a:pPr algn="l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Nota 2- </a:t>
          </a: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02</a:t>
          </a:r>
          <a:r>
            <a:rPr lang="pt-BR" sz="1100" baseline="0">
              <a:solidFill>
                <a:schemeClr val="tx1">
                  <a:lumMod val="50000"/>
                  <a:lumOff val="50000"/>
                </a:schemeClr>
              </a:solidFill>
            </a:rPr>
            <a:t> a 03 </a:t>
          </a:r>
          <a:r>
            <a:rPr lang="pt-BR" sz="11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segmentos ou áreas de negócio </a:t>
          </a:r>
          <a:r>
            <a:rPr lang="pt-BR" sz="1100" baseline="0">
              <a:solidFill>
                <a:schemeClr val="tx1">
                  <a:lumMod val="50000"/>
                  <a:lumOff val="50000"/>
                </a:schemeClr>
              </a:solidFill>
            </a:rPr>
            <a:t>identificadas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  <a:p>
          <a:pPr algn="just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3 - Mais </a:t>
          </a:r>
          <a:r>
            <a:rPr lang="pt-BR" sz="11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de 03 segmentos ou áreas de negócio identificadas</a:t>
          </a:r>
        </a:p>
      </xdr:txBody>
    </xdr:sp>
    <xdr:clientData/>
  </xdr:twoCellAnchor>
  <xdr:twoCellAnchor>
    <xdr:from>
      <xdr:col>12</xdr:col>
      <xdr:colOff>5681133</xdr:colOff>
      <xdr:row>11</xdr:row>
      <xdr:rowOff>2406649</xdr:rowOff>
    </xdr:from>
    <xdr:to>
      <xdr:col>12</xdr:col>
      <xdr:colOff>10329333</xdr:colOff>
      <xdr:row>11</xdr:row>
      <xdr:rowOff>3025775</xdr:rowOff>
    </xdr:to>
    <xdr:sp macro="" textlink="">
      <xdr:nvSpPr>
        <xdr:cNvPr id="41" name="CaixaDeTexto 40">
          <a:extLst>
            <a:ext uri="{FF2B5EF4-FFF2-40B4-BE49-F238E27FC236}">
              <a16:creationId xmlns:a16="http://schemas.microsoft.com/office/drawing/2014/main" id="{8DA3897C-EBC8-427E-BE37-A71BA68EF077}"/>
            </a:ext>
          </a:extLst>
        </xdr:cNvPr>
        <xdr:cNvSpPr txBox="1"/>
      </xdr:nvSpPr>
      <xdr:spPr>
        <a:xfrm>
          <a:off x="13047133" y="11931649"/>
          <a:ext cx="4648200" cy="6191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Observação: 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Considera-se</a:t>
          </a:r>
          <a:r>
            <a:rPr lang="pt-BR" sz="1100" b="1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 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como segmento ou área de negócio a maior unidade organizacional especializada. Por exemplo: Ofícios, Secretarias e Diretorias.</a:t>
          </a:r>
        </a:p>
        <a:p>
          <a:pPr algn="just"/>
          <a:endParaRPr lang="pt-BR" sz="1100" b="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0</xdr:col>
      <xdr:colOff>122011</xdr:colOff>
      <xdr:row>11</xdr:row>
      <xdr:rowOff>3533775</xdr:rowOff>
    </xdr:from>
    <xdr:to>
      <xdr:col>0</xdr:col>
      <xdr:colOff>591911</xdr:colOff>
      <xdr:row>13</xdr:row>
      <xdr:rowOff>285750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436959A6-1EE0-4FE5-B070-1BB5F8765205}"/>
            </a:ext>
          </a:extLst>
        </xdr:cNvPr>
        <xdr:cNvSpPr/>
      </xdr:nvSpPr>
      <xdr:spPr>
        <a:xfrm>
          <a:off x="122011" y="12514489"/>
          <a:ext cx="469900" cy="3226707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4</a:t>
          </a:r>
        </a:p>
      </xdr:txBody>
    </xdr:sp>
    <xdr:clientData/>
  </xdr:twoCellAnchor>
  <xdr:twoCellAnchor>
    <xdr:from>
      <xdr:col>10</xdr:col>
      <xdr:colOff>157843</xdr:colOff>
      <xdr:row>11</xdr:row>
      <xdr:rowOff>3541033</xdr:rowOff>
    </xdr:from>
    <xdr:to>
      <xdr:col>11</xdr:col>
      <xdr:colOff>87724</xdr:colOff>
      <xdr:row>13</xdr:row>
      <xdr:rowOff>299357</xdr:rowOff>
    </xdr:to>
    <xdr:sp macro="" textlink="">
      <xdr:nvSpPr>
        <xdr:cNvPr id="44" name="Retângulo 43">
          <a:extLst>
            <a:ext uri="{FF2B5EF4-FFF2-40B4-BE49-F238E27FC236}">
              <a16:creationId xmlns:a16="http://schemas.microsoft.com/office/drawing/2014/main" id="{05EBECCA-87DE-46F1-A22D-765B47898651}"/>
            </a:ext>
          </a:extLst>
        </xdr:cNvPr>
        <xdr:cNvSpPr/>
      </xdr:nvSpPr>
      <xdr:spPr>
        <a:xfrm>
          <a:off x="6281057" y="12521747"/>
          <a:ext cx="542203" cy="3233056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5</a:t>
          </a:r>
        </a:p>
      </xdr:txBody>
    </xdr:sp>
    <xdr:clientData/>
  </xdr:twoCellAnchor>
  <xdr:twoCellAnchor>
    <xdr:from>
      <xdr:col>1</xdr:col>
      <xdr:colOff>27215</xdr:colOff>
      <xdr:row>11</xdr:row>
      <xdr:rowOff>3714750</xdr:rowOff>
    </xdr:from>
    <xdr:to>
      <xdr:col>9</xdr:col>
      <xdr:colOff>358054</xdr:colOff>
      <xdr:row>11</xdr:row>
      <xdr:rowOff>4267200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6A9B92D9-5045-40E2-850C-EF9B4BAB2A3D}"/>
            </a:ext>
          </a:extLst>
        </xdr:cNvPr>
        <xdr:cNvSpPr txBox="1"/>
      </xdr:nvSpPr>
      <xdr:spPr>
        <a:xfrm>
          <a:off x="639536" y="12695464"/>
          <a:ext cx="5229411" cy="5524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200" b="1">
              <a:solidFill>
                <a:srgbClr val="600000"/>
              </a:solidFill>
            </a:rPr>
            <a:t>Novas demandas legais</a:t>
          </a:r>
          <a:r>
            <a:rPr lang="pt-BR" sz="1200" b="1" baseline="0">
              <a:solidFill>
                <a:srgbClr val="600000"/>
              </a:solidFill>
            </a:rPr>
            <a:t> e/ou apontamentos de Órgãos de Controle com impacto direto na execução do processo </a:t>
          </a:r>
          <a:endParaRPr lang="pt-BR" sz="1200"/>
        </a:p>
      </xdr:txBody>
    </xdr:sp>
    <xdr:clientData/>
  </xdr:twoCellAnchor>
  <xdr:twoCellAnchor>
    <xdr:from>
      <xdr:col>1</xdr:col>
      <xdr:colOff>17189</xdr:colOff>
      <xdr:row>11</xdr:row>
      <xdr:rowOff>4224588</xdr:rowOff>
    </xdr:from>
    <xdr:to>
      <xdr:col>9</xdr:col>
      <xdr:colOff>341492</xdr:colOff>
      <xdr:row>11</xdr:row>
      <xdr:rowOff>4733256</xdr:rowOff>
    </xdr:to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EB3DA024-82AB-4A57-9124-E3530EA49A62}"/>
            </a:ext>
          </a:extLst>
        </xdr:cNvPr>
        <xdr:cNvSpPr txBox="1"/>
      </xdr:nvSpPr>
      <xdr:spPr>
        <a:xfrm>
          <a:off x="629510" y="13205302"/>
          <a:ext cx="5222875" cy="50866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050" b="1">
              <a:solidFill>
                <a:srgbClr val="600000"/>
              </a:solidFill>
            </a:rPr>
            <a:t>Objetivo</a:t>
          </a:r>
          <a:r>
            <a:rPr lang="pt-BR" sz="105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050" b="0">
              <a:solidFill>
                <a:schemeClr val="tx1">
                  <a:lumMod val="50000"/>
                  <a:lumOff val="50000"/>
                </a:schemeClr>
              </a:solidFill>
            </a:rPr>
            <a:t>Identificar</a:t>
          </a:r>
          <a:r>
            <a:rPr lang="pt-BR" sz="1050" b="0" baseline="0">
              <a:solidFill>
                <a:schemeClr val="tx1">
                  <a:lumMod val="50000"/>
                  <a:lumOff val="50000"/>
                </a:schemeClr>
              </a:solidFill>
            </a:rPr>
            <a:t> os processos cuja execução foi impactada com a publicação de novo normativo ou possui recomendação/determinação de Órgãos de Controle.</a:t>
          </a:r>
          <a:endParaRPr lang="pt-BR" sz="105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0</xdr:col>
      <xdr:colOff>600934</xdr:colOff>
      <xdr:row>11</xdr:row>
      <xdr:rowOff>4628816</xdr:rowOff>
    </xdr:from>
    <xdr:to>
      <xdr:col>9</xdr:col>
      <xdr:colOff>209313</xdr:colOff>
      <xdr:row>11</xdr:row>
      <xdr:rowOff>5101891</xdr:rowOff>
    </xdr:to>
    <xdr:sp macro="" textlink="">
      <xdr:nvSpPr>
        <xdr:cNvPr id="48" name="CaixaDeTexto 47">
          <a:extLst>
            <a:ext uri="{FF2B5EF4-FFF2-40B4-BE49-F238E27FC236}">
              <a16:creationId xmlns:a16="http://schemas.microsoft.com/office/drawing/2014/main" id="{50B53A76-247C-47F6-A10B-BAC7FB406F8A}"/>
            </a:ext>
          </a:extLst>
        </xdr:cNvPr>
        <xdr:cNvSpPr txBox="1"/>
      </xdr:nvSpPr>
      <xdr:spPr>
        <a:xfrm>
          <a:off x="600934" y="13609530"/>
          <a:ext cx="5119272" cy="473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050" b="1">
              <a:solidFill>
                <a:srgbClr val="600000"/>
              </a:solidFill>
            </a:rPr>
            <a:t>Questionamento</a:t>
          </a:r>
          <a:r>
            <a:rPr lang="pt-BR" sz="105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050" b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Existe demandas recente, legais ou de Órgãos de Controle, com impacto direto na execução do processo?</a:t>
          </a:r>
        </a:p>
      </xdr:txBody>
    </xdr:sp>
    <xdr:clientData/>
  </xdr:twoCellAnchor>
  <xdr:twoCellAnchor>
    <xdr:from>
      <xdr:col>0</xdr:col>
      <xdr:colOff>590407</xdr:colOff>
      <xdr:row>11</xdr:row>
      <xdr:rowOff>5026192</xdr:rowOff>
    </xdr:from>
    <xdr:to>
      <xdr:col>9</xdr:col>
      <xdr:colOff>120153</xdr:colOff>
      <xdr:row>12</xdr:row>
      <xdr:rowOff>262842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8A579807-620B-4B48-8169-11C87D61B1B6}"/>
            </a:ext>
          </a:extLst>
        </xdr:cNvPr>
        <xdr:cNvSpPr txBox="1"/>
      </xdr:nvSpPr>
      <xdr:spPr>
        <a:xfrm>
          <a:off x="590407" y="14006906"/>
          <a:ext cx="5040639" cy="441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050" b="1">
              <a:solidFill>
                <a:srgbClr val="600000"/>
              </a:solidFill>
            </a:rPr>
            <a:t>Fonte</a:t>
          </a:r>
          <a:r>
            <a:rPr lang="pt-BR" sz="105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050" b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Indicação da área demandante</a:t>
          </a:r>
          <a:endParaRPr lang="pt-BR" sz="1050" b="0">
            <a:solidFill>
              <a:schemeClr val="tx1">
                <a:lumMod val="50000"/>
                <a:lumOff val="50000"/>
              </a:schemeClr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610460</xdr:colOff>
      <xdr:row>12</xdr:row>
      <xdr:rowOff>34089</xdr:rowOff>
    </xdr:from>
    <xdr:to>
      <xdr:col>7</xdr:col>
      <xdr:colOff>405633</xdr:colOff>
      <xdr:row>12</xdr:row>
      <xdr:rowOff>953335</xdr:rowOff>
    </xdr:to>
    <xdr:sp macro="" textlink="">
      <xdr:nvSpPr>
        <xdr:cNvPr id="50" name="CaixaDeTexto 49">
          <a:extLst>
            <a:ext uri="{FF2B5EF4-FFF2-40B4-BE49-F238E27FC236}">
              <a16:creationId xmlns:a16="http://schemas.microsoft.com/office/drawing/2014/main" id="{25F545F7-2C2F-4CCF-BC08-98528F5B0584}"/>
            </a:ext>
          </a:extLst>
        </xdr:cNvPr>
        <xdr:cNvSpPr txBox="1"/>
      </xdr:nvSpPr>
      <xdr:spPr>
        <a:xfrm>
          <a:off x="610460" y="14219535"/>
          <a:ext cx="4081423" cy="91924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050" b="1">
              <a:solidFill>
                <a:srgbClr val="600000"/>
              </a:solidFill>
            </a:rPr>
            <a:t>Notas</a:t>
          </a:r>
          <a:r>
            <a:rPr lang="pt-BR" sz="105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05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050">
              <a:solidFill>
                <a:schemeClr val="tx1">
                  <a:lumMod val="50000"/>
                  <a:lumOff val="50000"/>
                </a:schemeClr>
              </a:solidFill>
            </a:rPr>
            <a:t>Nota 1 </a:t>
          </a:r>
          <a:r>
            <a:rPr lang="pt-BR" sz="105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- Não existe novo normativo/determinação ou recomendação de Órgãos de Controle</a:t>
          </a:r>
        </a:p>
        <a:p>
          <a:pPr algn="l"/>
          <a:r>
            <a:rPr lang="pt-BR" sz="1050">
              <a:solidFill>
                <a:schemeClr val="tx1">
                  <a:lumMod val="50000"/>
                  <a:lumOff val="50000"/>
                </a:schemeClr>
              </a:solidFill>
            </a:rPr>
            <a:t>Nota 3 - Existe novo normativo (interno ou externo) e/ou recomendação/determinação de Órgão de Controle</a:t>
          </a:r>
        </a:p>
      </xdr:txBody>
    </xdr:sp>
    <xdr:clientData/>
  </xdr:twoCellAnchor>
  <xdr:twoCellAnchor>
    <xdr:from>
      <xdr:col>11</xdr:col>
      <xdr:colOff>47172</xdr:colOff>
      <xdr:row>11</xdr:row>
      <xdr:rowOff>3553732</xdr:rowOff>
    </xdr:from>
    <xdr:to>
      <xdr:col>12</xdr:col>
      <xdr:colOff>4661682</xdr:colOff>
      <xdr:row>11</xdr:row>
      <xdr:rowOff>4106182</xdr:rowOff>
    </xdr:to>
    <xdr:sp macro="" textlink="">
      <xdr:nvSpPr>
        <xdr:cNvPr id="51" name="CaixaDeTexto 50">
          <a:extLst>
            <a:ext uri="{FF2B5EF4-FFF2-40B4-BE49-F238E27FC236}">
              <a16:creationId xmlns:a16="http://schemas.microsoft.com/office/drawing/2014/main" id="{AF8E4910-8C4F-43E5-8A8D-A8D98334B9B8}"/>
            </a:ext>
          </a:extLst>
        </xdr:cNvPr>
        <xdr:cNvSpPr txBox="1"/>
      </xdr:nvSpPr>
      <xdr:spPr>
        <a:xfrm>
          <a:off x="6782708" y="12534446"/>
          <a:ext cx="5226831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400" b="1">
              <a:solidFill>
                <a:srgbClr val="600000"/>
              </a:solidFill>
            </a:rPr>
            <a:t>Registros de modelagens/ mapeamentos</a:t>
          </a:r>
          <a:endParaRPr lang="pt-BR" sz="1400"/>
        </a:p>
      </xdr:txBody>
    </xdr:sp>
    <xdr:clientData/>
  </xdr:twoCellAnchor>
  <xdr:twoCellAnchor>
    <xdr:from>
      <xdr:col>11</xdr:col>
      <xdr:colOff>37646</xdr:colOff>
      <xdr:row>11</xdr:row>
      <xdr:rowOff>3890282</xdr:rowOff>
    </xdr:from>
    <xdr:to>
      <xdr:col>12</xdr:col>
      <xdr:colOff>4595822</xdr:colOff>
      <xdr:row>11</xdr:row>
      <xdr:rowOff>4555235</xdr:rowOff>
    </xdr:to>
    <xdr:sp macro="" textlink="">
      <xdr:nvSpPr>
        <xdr:cNvPr id="52" name="CaixaDeTexto 51">
          <a:extLst>
            <a:ext uri="{FF2B5EF4-FFF2-40B4-BE49-F238E27FC236}">
              <a16:creationId xmlns:a16="http://schemas.microsoft.com/office/drawing/2014/main" id="{E5CFB371-121D-4BF7-A037-92E542AF1A2D}"/>
            </a:ext>
          </a:extLst>
        </xdr:cNvPr>
        <xdr:cNvSpPr txBox="1"/>
      </xdr:nvSpPr>
      <xdr:spPr>
        <a:xfrm>
          <a:off x="6773182" y="12870996"/>
          <a:ext cx="5170497" cy="6649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Objetivo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Identificar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 os processos que nunca foram modelados ou cuja ação foi conduzida a mais tempo.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11</xdr:col>
      <xdr:colOff>37646</xdr:colOff>
      <xdr:row>11</xdr:row>
      <xdr:rowOff>4344307</xdr:rowOff>
    </xdr:from>
    <xdr:to>
      <xdr:col>12</xdr:col>
      <xdr:colOff>4619625</xdr:colOff>
      <xdr:row>11</xdr:row>
      <xdr:rowOff>4981046</xdr:rowOff>
    </xdr:to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1387E3B6-4F9A-4CE6-9F8A-378AE50A8007}"/>
            </a:ext>
          </a:extLst>
        </xdr:cNvPr>
        <xdr:cNvSpPr txBox="1"/>
      </xdr:nvSpPr>
      <xdr:spPr>
        <a:xfrm>
          <a:off x="6773182" y="13325021"/>
          <a:ext cx="5194300" cy="6367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Questionamento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O processo já foi modelado? 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11</xdr:col>
      <xdr:colOff>56696</xdr:colOff>
      <xdr:row>11</xdr:row>
      <xdr:rowOff>4696732</xdr:rowOff>
    </xdr:from>
    <xdr:to>
      <xdr:col>12</xdr:col>
      <xdr:colOff>4558675</xdr:colOff>
      <xdr:row>11</xdr:row>
      <xdr:rowOff>5134772</xdr:rowOff>
    </xdr:to>
    <xdr:sp macro="" textlink="">
      <xdr:nvSpPr>
        <xdr:cNvPr id="54" name="CaixaDeTexto 53">
          <a:extLst>
            <a:ext uri="{FF2B5EF4-FFF2-40B4-BE49-F238E27FC236}">
              <a16:creationId xmlns:a16="http://schemas.microsoft.com/office/drawing/2014/main" id="{5D9CCC59-9988-4700-B5E8-3A116DDEDEF5}"/>
            </a:ext>
          </a:extLst>
        </xdr:cNvPr>
        <xdr:cNvSpPr txBox="1"/>
      </xdr:nvSpPr>
      <xdr:spPr>
        <a:xfrm>
          <a:off x="6792232" y="13677446"/>
          <a:ext cx="5114300" cy="438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Fonte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Portfólio de Processos</a:t>
          </a:r>
        </a:p>
      </xdr:txBody>
    </xdr:sp>
    <xdr:clientData/>
  </xdr:twoCellAnchor>
  <xdr:twoCellAnchor>
    <xdr:from>
      <xdr:col>11</xdr:col>
      <xdr:colOff>47171</xdr:colOff>
      <xdr:row>11</xdr:row>
      <xdr:rowOff>5077732</xdr:rowOff>
    </xdr:from>
    <xdr:to>
      <xdr:col>12</xdr:col>
      <xdr:colOff>3566023</xdr:colOff>
      <xdr:row>12</xdr:row>
      <xdr:rowOff>829582</xdr:rowOff>
    </xdr:to>
    <xdr:sp macro="" textlink="">
      <xdr:nvSpPr>
        <xdr:cNvPr id="55" name="CaixaDeTexto 54">
          <a:extLst>
            <a:ext uri="{FF2B5EF4-FFF2-40B4-BE49-F238E27FC236}">
              <a16:creationId xmlns:a16="http://schemas.microsoft.com/office/drawing/2014/main" id="{F4A20FD1-62FC-4F4F-8012-9274E80A4FA4}"/>
            </a:ext>
          </a:extLst>
        </xdr:cNvPr>
        <xdr:cNvSpPr txBox="1"/>
      </xdr:nvSpPr>
      <xdr:spPr>
        <a:xfrm>
          <a:off x="6782707" y="14058446"/>
          <a:ext cx="4131173" cy="9565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Notas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1 – Processo modelado nos últimos 4 anos</a:t>
          </a:r>
        </a:p>
        <a:p>
          <a:pPr algn="l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3 – </a:t>
          </a:r>
          <a:r>
            <a:rPr lang="pt-BR">
              <a:solidFill>
                <a:schemeClr val="tx1">
                  <a:lumMod val="50000"/>
                  <a:lumOff val="50000"/>
                </a:schemeClr>
              </a:solidFill>
            </a:rPr>
            <a:t>Processo não modelado ou modelado há mais de 4 anos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0</xdr:col>
      <xdr:colOff>75460</xdr:colOff>
      <xdr:row>13</xdr:row>
      <xdr:rowOff>706442</xdr:rowOff>
    </xdr:from>
    <xdr:to>
      <xdr:col>12</xdr:col>
      <xdr:colOff>1889126</xdr:colOff>
      <xdr:row>13</xdr:row>
      <xdr:rowOff>2028398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BEB73AE2-B401-431A-BAAB-6135E50458F1}"/>
            </a:ext>
          </a:extLst>
        </xdr:cNvPr>
        <xdr:cNvSpPr txBox="1"/>
      </xdr:nvSpPr>
      <xdr:spPr>
        <a:xfrm>
          <a:off x="75460" y="16676692"/>
          <a:ext cx="9052666" cy="132195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Observação: 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A escolha dos critério acima elencados baseou-se na disponibilidade de fonte  de coleta ou referência de análise disponíveis na Instituição. 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Ressalte-se que outros critérios poderão ser adotados à medida que outras fontes de dados forem estruturadas. 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Cita-se, na sequência, para fins de registro e melhoria futura, alguns critérios que poderão ser avaliados nessa análise: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- Reclamações registradas na Ouvidoria;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- Impacto orçamentário;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- Nível de Maturidade do Processo de Trabalho</a:t>
          </a:r>
        </a:p>
        <a:p>
          <a:pPr algn="l"/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-</a:t>
          </a:r>
          <a:r>
            <a:rPr lang="pt-BR" sz="1100" b="1" baseline="0">
              <a:solidFill>
                <a:schemeClr val="tx1">
                  <a:lumMod val="50000"/>
                  <a:lumOff val="50000"/>
                </a:schemeClr>
              </a:solidFill>
            </a:rPr>
            <a:t> </a:t>
          </a:r>
          <a:r>
            <a:rPr lang="pt-BR" sz="1100" b="1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D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ependência/exigência de pessoas com qualificação técnica específica para a execução do processo de trabalho </a:t>
          </a:r>
        </a:p>
      </xdr:txBody>
    </xdr:sp>
    <xdr:clientData/>
  </xdr:twoCellAnchor>
  <xdr:twoCellAnchor>
    <xdr:from>
      <xdr:col>10</xdr:col>
      <xdr:colOff>146050</xdr:colOff>
      <xdr:row>11</xdr:row>
      <xdr:rowOff>107949</xdr:rowOff>
    </xdr:from>
    <xdr:to>
      <xdr:col>12</xdr:col>
      <xdr:colOff>4730750</xdr:colOff>
      <xdr:row>11</xdr:row>
      <xdr:rowOff>3349624</xdr:rowOff>
    </xdr:to>
    <xdr:sp macro="" textlink="">
      <xdr:nvSpPr>
        <xdr:cNvPr id="19" name="Retângulo 18">
          <a:extLst>
            <a:ext uri="{FF2B5EF4-FFF2-40B4-BE49-F238E27FC236}">
              <a16:creationId xmlns:a16="http://schemas.microsoft.com/office/drawing/2014/main" id="{0F7C875A-1682-4227-80DE-318A237CB51B}"/>
            </a:ext>
          </a:extLst>
        </xdr:cNvPr>
        <xdr:cNvSpPr/>
      </xdr:nvSpPr>
      <xdr:spPr>
        <a:xfrm>
          <a:off x="6178550" y="9601199"/>
          <a:ext cx="5791200" cy="3241675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12</xdr:col>
      <xdr:colOff>5029200</xdr:colOff>
      <xdr:row>11</xdr:row>
      <xdr:rowOff>85724</xdr:rowOff>
    </xdr:from>
    <xdr:to>
      <xdr:col>12</xdr:col>
      <xdr:colOff>10820400</xdr:colOff>
      <xdr:row>11</xdr:row>
      <xdr:rowOff>3327399</xdr:rowOff>
    </xdr:to>
    <xdr:sp macro="" textlink="">
      <xdr:nvSpPr>
        <xdr:cNvPr id="20" name="Retângulo 19">
          <a:extLst>
            <a:ext uri="{FF2B5EF4-FFF2-40B4-BE49-F238E27FC236}">
              <a16:creationId xmlns:a16="http://schemas.microsoft.com/office/drawing/2014/main" id="{693AFB0C-D77F-4A07-899E-93317B253AAF}"/>
            </a:ext>
          </a:extLst>
        </xdr:cNvPr>
        <xdr:cNvSpPr/>
      </xdr:nvSpPr>
      <xdr:spPr>
        <a:xfrm>
          <a:off x="12268200" y="9578974"/>
          <a:ext cx="5791200" cy="3241675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0</xdr:col>
      <xdr:colOff>79375</xdr:colOff>
      <xdr:row>11</xdr:row>
      <xdr:rowOff>111125</xdr:rowOff>
    </xdr:from>
    <xdr:to>
      <xdr:col>9</xdr:col>
      <xdr:colOff>441325</xdr:colOff>
      <xdr:row>11</xdr:row>
      <xdr:rowOff>3352800</xdr:rowOff>
    </xdr:to>
    <xdr:sp macro="" textlink="">
      <xdr:nvSpPr>
        <xdr:cNvPr id="21" name="Retângulo 20">
          <a:extLst>
            <a:ext uri="{FF2B5EF4-FFF2-40B4-BE49-F238E27FC236}">
              <a16:creationId xmlns:a16="http://schemas.microsoft.com/office/drawing/2014/main" id="{F8526AC2-4838-464B-8894-FC7C0B79A129}"/>
            </a:ext>
          </a:extLst>
        </xdr:cNvPr>
        <xdr:cNvSpPr/>
      </xdr:nvSpPr>
      <xdr:spPr>
        <a:xfrm>
          <a:off x="79375" y="9604375"/>
          <a:ext cx="5791200" cy="3241675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0</xdr:col>
      <xdr:colOff>77561</xdr:colOff>
      <xdr:row>11</xdr:row>
      <xdr:rowOff>3533775</xdr:rowOff>
    </xdr:from>
    <xdr:to>
      <xdr:col>9</xdr:col>
      <xdr:colOff>421368</xdr:colOff>
      <xdr:row>13</xdr:row>
      <xdr:rowOff>298450</xdr:rowOff>
    </xdr:to>
    <xdr:sp macro="" textlink="">
      <xdr:nvSpPr>
        <xdr:cNvPr id="22" name="Retângulo 21">
          <a:extLst>
            <a:ext uri="{FF2B5EF4-FFF2-40B4-BE49-F238E27FC236}">
              <a16:creationId xmlns:a16="http://schemas.microsoft.com/office/drawing/2014/main" id="{7B5324A5-FF45-4F15-9F1F-3F2CA1DA7A8E}"/>
            </a:ext>
          </a:extLst>
        </xdr:cNvPr>
        <xdr:cNvSpPr/>
      </xdr:nvSpPr>
      <xdr:spPr>
        <a:xfrm>
          <a:off x="77561" y="12514489"/>
          <a:ext cx="5854700" cy="3239407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10</xdr:col>
      <xdr:colOff>132443</xdr:colOff>
      <xdr:row>11</xdr:row>
      <xdr:rowOff>3525157</xdr:rowOff>
    </xdr:from>
    <xdr:to>
      <xdr:col>12</xdr:col>
      <xdr:colOff>4699000</xdr:colOff>
      <xdr:row>13</xdr:row>
      <xdr:rowOff>289832</xdr:rowOff>
    </xdr:to>
    <xdr:sp macro="" textlink="">
      <xdr:nvSpPr>
        <xdr:cNvPr id="24" name="Retângulo 23">
          <a:extLst>
            <a:ext uri="{FF2B5EF4-FFF2-40B4-BE49-F238E27FC236}">
              <a16:creationId xmlns:a16="http://schemas.microsoft.com/office/drawing/2014/main" id="{D5642E2C-2DED-4FD7-A951-7D47E08107E7}"/>
            </a:ext>
          </a:extLst>
        </xdr:cNvPr>
        <xdr:cNvSpPr/>
      </xdr:nvSpPr>
      <xdr:spPr>
        <a:xfrm>
          <a:off x="6255657" y="12505871"/>
          <a:ext cx="5791200" cy="3239407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12</xdr:col>
      <xdr:colOff>5050064</xdr:colOff>
      <xdr:row>11</xdr:row>
      <xdr:rowOff>3489326</xdr:rowOff>
    </xdr:from>
    <xdr:to>
      <xdr:col>12</xdr:col>
      <xdr:colOff>5592267</xdr:colOff>
      <xdr:row>13</xdr:row>
      <xdr:rowOff>247650</xdr:rowOff>
    </xdr:to>
    <xdr:sp macro="" textlink="">
      <xdr:nvSpPr>
        <xdr:cNvPr id="9" name="Retângulo 8">
          <a:extLst>
            <a:ext uri="{FF2B5EF4-FFF2-40B4-BE49-F238E27FC236}">
              <a16:creationId xmlns:a16="http://schemas.microsoft.com/office/drawing/2014/main" id="{5BA0086B-388B-4809-BFF0-08307744A029}"/>
            </a:ext>
          </a:extLst>
        </xdr:cNvPr>
        <xdr:cNvSpPr/>
      </xdr:nvSpPr>
      <xdr:spPr>
        <a:xfrm>
          <a:off x="12397921" y="12470040"/>
          <a:ext cx="542203" cy="3233056"/>
        </a:xfrm>
        <a:prstGeom prst="rect">
          <a:avLst/>
        </a:prstGeom>
        <a:solidFill>
          <a:srgbClr val="60000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4400" b="1"/>
            <a:t>6</a:t>
          </a:r>
        </a:p>
      </xdr:txBody>
    </xdr:sp>
    <xdr:clientData/>
  </xdr:twoCellAnchor>
  <xdr:twoCellAnchor>
    <xdr:from>
      <xdr:col>12</xdr:col>
      <xdr:colOff>5551715</xdr:colOff>
      <xdr:row>11</xdr:row>
      <xdr:rowOff>3502025</xdr:rowOff>
    </xdr:from>
    <xdr:to>
      <xdr:col>12</xdr:col>
      <xdr:colOff>10778546</xdr:colOff>
      <xdr:row>11</xdr:row>
      <xdr:rowOff>4054475</xdr:rowOff>
    </xdr:to>
    <xdr:sp macro="" textlink="">
      <xdr:nvSpPr>
        <xdr:cNvPr id="14" name="CaixaDeTexto 13">
          <a:extLst>
            <a:ext uri="{FF2B5EF4-FFF2-40B4-BE49-F238E27FC236}">
              <a16:creationId xmlns:a16="http://schemas.microsoft.com/office/drawing/2014/main" id="{50095576-AA2F-4561-9B1F-4ECF66C7EE18}"/>
            </a:ext>
          </a:extLst>
        </xdr:cNvPr>
        <xdr:cNvSpPr txBox="1"/>
      </xdr:nvSpPr>
      <xdr:spPr>
        <a:xfrm>
          <a:off x="12899572" y="12482739"/>
          <a:ext cx="5226831" cy="552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400" b="1">
              <a:solidFill>
                <a:srgbClr val="600000"/>
              </a:solidFill>
            </a:rPr>
            <a:t>Tratamento de Dados Pessoais ou Sensíveis</a:t>
          </a:r>
          <a:endParaRPr lang="pt-BR" sz="1400"/>
        </a:p>
      </xdr:txBody>
    </xdr:sp>
    <xdr:clientData/>
  </xdr:twoCellAnchor>
  <xdr:twoCellAnchor>
    <xdr:from>
      <xdr:col>12</xdr:col>
      <xdr:colOff>5542189</xdr:colOff>
      <xdr:row>11</xdr:row>
      <xdr:rowOff>3838575</xdr:rowOff>
    </xdr:from>
    <xdr:to>
      <xdr:col>12</xdr:col>
      <xdr:colOff>10712686</xdr:colOff>
      <xdr:row>11</xdr:row>
      <xdr:rowOff>4503528</xdr:rowOff>
    </xdr:to>
    <xdr:sp macro="" textlink="">
      <xdr:nvSpPr>
        <xdr:cNvPr id="16" name="CaixaDeTexto 15">
          <a:extLst>
            <a:ext uri="{FF2B5EF4-FFF2-40B4-BE49-F238E27FC236}">
              <a16:creationId xmlns:a16="http://schemas.microsoft.com/office/drawing/2014/main" id="{E09F6CAB-4D97-4AB9-A0C8-DACCBD7D333F}"/>
            </a:ext>
          </a:extLst>
        </xdr:cNvPr>
        <xdr:cNvSpPr txBox="1"/>
      </xdr:nvSpPr>
      <xdr:spPr>
        <a:xfrm>
          <a:off x="12890046" y="12819289"/>
          <a:ext cx="5170497" cy="6649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Objetivo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Atribuir maior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 ênfase aos processos que tratam dados pessoais ou sensíveis.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5561239</xdr:colOff>
      <xdr:row>11</xdr:row>
      <xdr:rowOff>4645025</xdr:rowOff>
    </xdr:from>
    <xdr:to>
      <xdr:col>12</xdr:col>
      <xdr:colOff>10675539</xdr:colOff>
      <xdr:row>11</xdr:row>
      <xdr:rowOff>5083065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9B779FC1-E606-4B41-8F5F-A2DDB9C07AFD}"/>
            </a:ext>
          </a:extLst>
        </xdr:cNvPr>
        <xdr:cNvSpPr txBox="1"/>
      </xdr:nvSpPr>
      <xdr:spPr>
        <a:xfrm>
          <a:off x="12909096" y="13625739"/>
          <a:ext cx="5114300" cy="438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Fonte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rPr>
            <a:t>Base de Dados Encarregado de Dados/ Indicação da área demandante</a:t>
          </a:r>
        </a:p>
      </xdr:txBody>
    </xdr:sp>
    <xdr:clientData/>
  </xdr:twoCellAnchor>
  <xdr:twoCellAnchor>
    <xdr:from>
      <xdr:col>12</xdr:col>
      <xdr:colOff>5551714</xdr:colOff>
      <xdr:row>11</xdr:row>
      <xdr:rowOff>5026025</xdr:rowOff>
    </xdr:from>
    <xdr:to>
      <xdr:col>12</xdr:col>
      <xdr:colOff>9682887</xdr:colOff>
      <xdr:row>12</xdr:row>
      <xdr:rowOff>777875</xdr:rowOff>
    </xdr:to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53792AE-77AA-40F1-8FC9-D919DF2238FF}"/>
            </a:ext>
          </a:extLst>
        </xdr:cNvPr>
        <xdr:cNvSpPr txBox="1"/>
      </xdr:nvSpPr>
      <xdr:spPr>
        <a:xfrm>
          <a:off x="12899571" y="14006739"/>
          <a:ext cx="4131173" cy="9565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1100" b="1">
              <a:solidFill>
                <a:srgbClr val="600000"/>
              </a:solidFill>
            </a:rPr>
            <a:t>Notas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b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</a:br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1 – Não trata dados pessoais ou sensíveis</a:t>
          </a:r>
        </a:p>
        <a:p>
          <a:pPr algn="l"/>
          <a:r>
            <a:rPr lang="pt-BR" sz="1100">
              <a:solidFill>
                <a:schemeClr val="tx1">
                  <a:lumMod val="50000"/>
                  <a:lumOff val="50000"/>
                </a:schemeClr>
              </a:solidFill>
            </a:rPr>
            <a:t>Nota 3 – </a:t>
          </a:r>
          <a:r>
            <a:rPr lang="pt-BR">
              <a:solidFill>
                <a:schemeClr val="tx1">
                  <a:lumMod val="50000"/>
                  <a:lumOff val="50000"/>
                </a:schemeClr>
              </a:solidFill>
            </a:rPr>
            <a:t>Trata dados pessoais ou sensíveis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12</xdr:col>
      <xdr:colOff>5024664</xdr:colOff>
      <xdr:row>11</xdr:row>
      <xdr:rowOff>3473450</xdr:rowOff>
    </xdr:from>
    <xdr:to>
      <xdr:col>12</xdr:col>
      <xdr:colOff>10815864</xdr:colOff>
      <xdr:row>13</xdr:row>
      <xdr:rowOff>238125</xdr:rowOff>
    </xdr:to>
    <xdr:sp macro="" textlink="">
      <xdr:nvSpPr>
        <xdr:cNvPr id="23" name="Retângulo 22">
          <a:extLst>
            <a:ext uri="{FF2B5EF4-FFF2-40B4-BE49-F238E27FC236}">
              <a16:creationId xmlns:a16="http://schemas.microsoft.com/office/drawing/2014/main" id="{23DE1EA6-0B04-4CCA-A5A9-54917DBF1EAD}"/>
            </a:ext>
          </a:extLst>
        </xdr:cNvPr>
        <xdr:cNvSpPr/>
      </xdr:nvSpPr>
      <xdr:spPr>
        <a:xfrm>
          <a:off x="12372521" y="12454164"/>
          <a:ext cx="5791200" cy="3239407"/>
        </a:xfrm>
        <a:prstGeom prst="rect">
          <a:avLst/>
        </a:prstGeom>
        <a:noFill/>
        <a:ln>
          <a:solidFill>
            <a:schemeClr val="bg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pt-BR" sz="4400" b="1"/>
        </a:p>
      </xdr:txBody>
    </xdr:sp>
    <xdr:clientData/>
  </xdr:twoCellAnchor>
  <xdr:twoCellAnchor>
    <xdr:from>
      <xdr:col>12</xdr:col>
      <xdr:colOff>5542189</xdr:colOff>
      <xdr:row>11</xdr:row>
      <xdr:rowOff>4235451</xdr:rowOff>
    </xdr:from>
    <xdr:to>
      <xdr:col>12</xdr:col>
      <xdr:colOff>10736489</xdr:colOff>
      <xdr:row>11</xdr:row>
      <xdr:rowOff>4547055</xdr:rowOff>
    </xdr:to>
    <xdr:sp macro="" textlink="">
      <xdr:nvSpPr>
        <xdr:cNvPr id="26" name="CaixaDeTexto 25">
          <a:extLst>
            <a:ext uri="{FF2B5EF4-FFF2-40B4-BE49-F238E27FC236}">
              <a16:creationId xmlns:a16="http://schemas.microsoft.com/office/drawing/2014/main" id="{166584F2-786D-40FA-8F55-A4AB5D93BA72}"/>
            </a:ext>
          </a:extLst>
        </xdr:cNvPr>
        <xdr:cNvSpPr txBox="1"/>
      </xdr:nvSpPr>
      <xdr:spPr>
        <a:xfrm>
          <a:off x="12890046" y="13216165"/>
          <a:ext cx="5194300" cy="31160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pt-BR" sz="1100" b="1">
              <a:solidFill>
                <a:srgbClr val="600000"/>
              </a:solidFill>
            </a:rPr>
            <a:t>Questionamento</a:t>
          </a:r>
          <a:r>
            <a:rPr lang="pt-BR" sz="1100" b="1">
              <a:solidFill>
                <a:schemeClr val="tx1">
                  <a:lumMod val="50000"/>
                  <a:lumOff val="50000"/>
                </a:schemeClr>
              </a:solidFill>
            </a:rPr>
            <a:t>: </a:t>
          </a:r>
          <a:r>
            <a:rPr lang="pt-BR" sz="1100" b="0">
              <a:solidFill>
                <a:schemeClr val="tx1">
                  <a:lumMod val="50000"/>
                  <a:lumOff val="50000"/>
                </a:schemeClr>
              </a:solidFill>
            </a:rPr>
            <a:t>O processo lida</a:t>
          </a:r>
          <a:r>
            <a:rPr lang="pt-BR" sz="1100" b="0" baseline="0">
              <a:solidFill>
                <a:schemeClr val="tx1">
                  <a:lumMod val="50000"/>
                  <a:lumOff val="50000"/>
                </a:schemeClr>
              </a:solidFill>
            </a:rPr>
            <a:t>/trata dados pessoais ou sensíveis?</a:t>
          </a:r>
          <a:endParaRPr lang="pt-BR" sz="11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316668</xdr:colOff>
      <xdr:row>0</xdr:row>
      <xdr:rowOff>203946</xdr:rowOff>
    </xdr:from>
    <xdr:ext cx="1456210" cy="593271"/>
    <xdr:pic>
      <xdr:nvPicPr>
        <xdr:cNvPr id="2" name="Imagem 1">
          <a:extLst>
            <a:ext uri="{FF2B5EF4-FFF2-40B4-BE49-F238E27FC236}">
              <a16:creationId xmlns:a16="http://schemas.microsoft.com/office/drawing/2014/main" id="{F195A602-6903-472B-85C2-7D7014428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6903" y="203946"/>
          <a:ext cx="1456210" cy="593271"/>
        </a:xfrm>
        <a:prstGeom prst="rect">
          <a:avLst/>
        </a:prstGeom>
      </xdr:spPr>
    </xdr:pic>
    <xdr:clientData/>
  </xdr:oneCellAnchor>
  <xdr:oneCellAnchor>
    <xdr:from>
      <xdr:col>11</xdr:col>
      <xdr:colOff>123546</xdr:colOff>
      <xdr:row>0</xdr:row>
      <xdr:rowOff>140979</xdr:rowOff>
    </xdr:from>
    <xdr:ext cx="1888086" cy="523659"/>
    <xdr:pic>
      <xdr:nvPicPr>
        <xdr:cNvPr id="3" name="Imagem 2">
          <a:extLst>
            <a:ext uri="{FF2B5EF4-FFF2-40B4-BE49-F238E27FC236}">
              <a16:creationId xmlns:a16="http://schemas.microsoft.com/office/drawing/2014/main" id="{6F5FD841-563E-4BEA-A68B-FD16A60F1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23327" y="140979"/>
          <a:ext cx="1888086" cy="523659"/>
        </a:xfrm>
        <a:prstGeom prst="rect">
          <a:avLst/>
        </a:prstGeom>
      </xdr:spPr>
    </xdr:pic>
    <xdr:clientData/>
  </xdr:oneCellAnchor>
  <xdr:twoCellAnchor editAs="oneCell">
    <xdr:from>
      <xdr:col>13</xdr:col>
      <xdr:colOff>123845</xdr:colOff>
      <xdr:row>9</xdr:row>
      <xdr:rowOff>179134</xdr:rowOff>
    </xdr:from>
    <xdr:to>
      <xdr:col>14</xdr:col>
      <xdr:colOff>2324640</xdr:colOff>
      <xdr:row>12</xdr:row>
      <xdr:rowOff>375421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50D5260E-DAC8-2331-3CC5-91CBB0DA9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285921" y="5070787"/>
          <a:ext cx="2572109" cy="2068998"/>
        </a:xfrm>
        <a:prstGeom prst="rect">
          <a:avLst/>
        </a:prstGeom>
      </xdr:spPr>
    </xdr:pic>
    <xdr:clientData/>
  </xdr:twoCellAnchor>
  <xdr:twoCellAnchor editAs="oneCell">
    <xdr:from>
      <xdr:col>13</xdr:col>
      <xdr:colOff>33730</xdr:colOff>
      <xdr:row>0</xdr:row>
      <xdr:rowOff>0</xdr:rowOff>
    </xdr:from>
    <xdr:to>
      <xdr:col>14</xdr:col>
      <xdr:colOff>5353919</xdr:colOff>
      <xdr:row>8</xdr:row>
      <xdr:rowOff>127000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425EFB16-F284-2B0D-57E1-E009179D3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972730" y="0"/>
          <a:ext cx="5688489" cy="4775200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idia-ext.mpt.mp.br/pgt/apge/portal-sge/processos/fluxos/2026%20-%20Ass.Processos%20-%20SGE%20-%20Prioriza%C3%A7%C3%A3o/index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2308B-A816-43C4-8F8B-D7A5F28010E7}">
  <dimension ref="A1:AC18"/>
  <sheetViews>
    <sheetView showGridLines="0" zoomScale="84" zoomScaleNormal="95" zoomScaleSheetLayoutView="90" workbookViewId="0">
      <selection activeCell="A4" sqref="A4:M4"/>
    </sheetView>
  </sheetViews>
  <sheetFormatPr defaultRowHeight="15" x14ac:dyDescent="0.25"/>
  <cols>
    <col min="12" max="12" width="9.140625" customWidth="1"/>
    <col min="13" max="13" width="164.140625" customWidth="1"/>
  </cols>
  <sheetData>
    <row r="1" spans="1:29" ht="75.75" customHeight="1" x14ac:dyDescent="0.25">
      <c r="A1" s="92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4"/>
      <c r="N1" s="9"/>
      <c r="O1" s="9"/>
      <c r="P1" s="9"/>
      <c r="Q1" s="12"/>
      <c r="R1" s="12"/>
      <c r="T1" s="12"/>
      <c r="U1" s="12"/>
      <c r="V1" s="12"/>
      <c r="W1" s="12"/>
      <c r="X1" s="12"/>
      <c r="Y1" s="12"/>
      <c r="Z1" s="12"/>
      <c r="AA1" s="12"/>
      <c r="AB1" s="12"/>
      <c r="AC1" s="12"/>
    </row>
    <row r="2" spans="1:29" x14ac:dyDescent="0.25">
      <c r="A2" s="95"/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7"/>
    </row>
    <row r="3" spans="1:29" ht="18.75" x14ac:dyDescent="0.3">
      <c r="A3" s="86" t="s">
        <v>1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8"/>
      <c r="O3" s="82"/>
    </row>
    <row r="4" spans="1:29" ht="138" customHeight="1" x14ac:dyDescent="0.25">
      <c r="A4" s="116" t="s">
        <v>2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8"/>
      <c r="O4" s="83"/>
    </row>
    <row r="5" spans="1:29" ht="18.75" x14ac:dyDescent="0.3">
      <c r="A5" s="86" t="s">
        <v>3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8"/>
      <c r="O5" s="83"/>
    </row>
    <row r="6" spans="1:29" ht="150" customHeight="1" x14ac:dyDescent="0.25">
      <c r="A6" s="108" t="s">
        <v>4</v>
      </c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10"/>
      <c r="O6" s="84"/>
    </row>
    <row r="7" spans="1:29" ht="18.75" x14ac:dyDescent="0.3">
      <c r="A7" s="86" t="s">
        <v>5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8"/>
    </row>
    <row r="8" spans="1:29" ht="234" customHeight="1" x14ac:dyDescent="0.25">
      <c r="A8" s="101" t="s">
        <v>6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3"/>
      <c r="Q8" s="111"/>
      <c r="R8" s="111"/>
      <c r="S8" s="111"/>
      <c r="T8" s="111"/>
      <c r="U8" s="111"/>
      <c r="V8" s="111"/>
    </row>
    <row r="9" spans="1:29" hidden="1" x14ac:dyDescent="0.25">
      <c r="A9" s="104"/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3"/>
    </row>
    <row r="10" spans="1:29" ht="18.75" x14ac:dyDescent="0.3">
      <c r="A10" s="105" t="s">
        <v>7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7"/>
    </row>
    <row r="11" spans="1:29" ht="18.75" x14ac:dyDescent="0.25">
      <c r="A11" s="98" t="s">
        <v>8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100"/>
    </row>
    <row r="12" spans="1:29" ht="409.6" customHeight="1" x14ac:dyDescent="0.25">
      <c r="A12" s="89" t="s">
        <v>9</v>
      </c>
      <c r="B12" s="90"/>
      <c r="C12" s="90"/>
      <c r="D12" s="90"/>
      <c r="E12" s="90"/>
      <c r="F12" s="90"/>
      <c r="G12" s="90"/>
      <c r="H12" s="90"/>
      <c r="I12" s="90"/>
      <c r="J12" s="90"/>
      <c r="K12" s="90"/>
      <c r="L12" s="90"/>
      <c r="M12" s="91"/>
    </row>
    <row r="13" spans="1:29" ht="99.75" customHeight="1" x14ac:dyDescent="0.25">
      <c r="A13" s="89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1"/>
    </row>
    <row r="14" spans="1:29" ht="164.25" customHeight="1" x14ac:dyDescent="0.25">
      <c r="A14" s="89"/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1"/>
    </row>
    <row r="15" spans="1:29" ht="18.75" x14ac:dyDescent="0.3">
      <c r="A15" s="86" t="s">
        <v>10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8"/>
    </row>
    <row r="16" spans="1:29" ht="27" customHeight="1" thickBot="1" x14ac:dyDescent="0.3">
      <c r="A16" s="113" t="s">
        <v>11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5"/>
    </row>
    <row r="17" spans="1:13" ht="27" customHeight="1" x14ac:dyDescent="0.3">
      <c r="A17" s="86" t="s">
        <v>12</v>
      </c>
      <c r="B17" s="8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8"/>
    </row>
    <row r="18" spans="1:13" ht="69.75" customHeight="1" x14ac:dyDescent="0.25">
      <c r="A18" s="112" t="s">
        <v>13</v>
      </c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</row>
  </sheetData>
  <mergeCells count="15">
    <mergeCell ref="Q8:V8"/>
    <mergeCell ref="A17:M17"/>
    <mergeCell ref="A18:M18"/>
    <mergeCell ref="A16:M16"/>
    <mergeCell ref="A4:M4"/>
    <mergeCell ref="A3:M3"/>
    <mergeCell ref="A15:M15"/>
    <mergeCell ref="A12:M14"/>
    <mergeCell ref="A1:M2"/>
    <mergeCell ref="A11:M11"/>
    <mergeCell ref="A8:M9"/>
    <mergeCell ref="A10:M10"/>
    <mergeCell ref="A5:M5"/>
    <mergeCell ref="A6:M6"/>
    <mergeCell ref="A7:M7"/>
  </mergeCells>
  <hyperlinks>
    <hyperlink ref="A18:M18" r:id="rId1" location="diagram/e899d665-8f10-43e0-9a55-1ace4344d3e1" display="Elaborar rol de priorização para as ações de modelagem de processos" xr:uid="{D131F05E-74A2-4132-8F55-56AF538B3B27}"/>
  </hyperlinks>
  <pageMargins left="0.511811024" right="0.511811024" top="0.78740157499999996" bottom="0.78740157499999996" header="0.31496062000000002" footer="0.31496062000000002"/>
  <pageSetup paperSize="9" scale="33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8A7C5-5C3D-4737-8D00-763BAFD47CBF}">
  <dimension ref="A1:AC95"/>
  <sheetViews>
    <sheetView showGridLines="0" tabSelected="1" zoomScale="80" zoomScaleNormal="80" workbookViewId="0">
      <pane xSplit="9" ySplit="9" topLeftCell="N10" activePane="bottomRight" state="frozen"/>
      <selection pane="topRight" activeCell="I1" sqref="I1"/>
      <selection pane="bottomLeft" activeCell="A10" sqref="A10"/>
      <selection pane="bottomRight" activeCell="A2" sqref="A2:M3"/>
    </sheetView>
  </sheetViews>
  <sheetFormatPr defaultRowHeight="15" x14ac:dyDescent="0.25"/>
  <cols>
    <col min="1" max="1" width="17.5703125" customWidth="1"/>
    <col min="2" max="2" width="15.7109375" customWidth="1"/>
    <col min="3" max="3" width="45.85546875" customWidth="1"/>
    <col min="4" max="9" width="26.5703125" customWidth="1"/>
    <col min="10" max="10" width="12" customWidth="1"/>
    <col min="11" max="11" width="15.140625" customWidth="1"/>
    <col min="12" max="12" width="20" style="2" customWidth="1"/>
    <col min="13" max="13" width="12.5703125" style="2" customWidth="1"/>
    <col min="14" max="14" width="5.5703125" customWidth="1"/>
    <col min="15" max="15" width="100.28515625" customWidth="1"/>
    <col min="16" max="16" width="25.28515625" customWidth="1"/>
    <col min="17" max="17" width="19.28515625" customWidth="1"/>
    <col min="19" max="19" width="12.140625" bestFit="1" customWidth="1"/>
    <col min="24" max="24" width="9.140625" customWidth="1"/>
  </cols>
  <sheetData>
    <row r="1" spans="1:29" ht="92.25" customHeight="1" x14ac:dyDescent="0.25">
      <c r="A1" s="96" t="s">
        <v>14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7"/>
      <c r="N1" s="9"/>
      <c r="O1" s="9"/>
      <c r="P1" s="9"/>
      <c r="Q1" s="12"/>
      <c r="R1" s="12"/>
      <c r="T1" s="12"/>
      <c r="U1" s="12"/>
      <c r="V1" s="12"/>
      <c r="W1" s="12"/>
      <c r="X1" s="12"/>
      <c r="Y1" s="12"/>
      <c r="Z1" s="12"/>
      <c r="AA1" s="12"/>
      <c r="AB1" s="12"/>
      <c r="AC1" s="12"/>
    </row>
    <row r="2" spans="1:29" ht="38.25" customHeight="1" x14ac:dyDescent="0.25">
      <c r="A2" s="156" t="s">
        <v>15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7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</row>
    <row r="3" spans="1:29" ht="30.75" customHeight="1" thickBot="1" x14ac:dyDescent="0.3">
      <c r="A3" s="156"/>
      <c r="B3" s="156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7"/>
      <c r="Q3" s="120"/>
      <c r="R3" s="120"/>
      <c r="S3" s="120"/>
      <c r="T3" s="120"/>
      <c r="U3" s="120"/>
      <c r="V3" s="120"/>
      <c r="W3" s="120"/>
      <c r="X3" s="120"/>
      <c r="Y3" s="120"/>
      <c r="Z3" s="120"/>
      <c r="AA3" s="120"/>
      <c r="AB3" s="120"/>
      <c r="AC3" s="120"/>
    </row>
    <row r="4" spans="1:29" ht="30.75" customHeight="1" x14ac:dyDescent="0.25">
      <c r="A4" s="168" t="s">
        <v>16</v>
      </c>
      <c r="B4" s="169"/>
      <c r="C4" s="170"/>
      <c r="D4" s="166" t="s">
        <v>17</v>
      </c>
      <c r="E4" s="125" t="s">
        <v>18</v>
      </c>
      <c r="F4" s="125" t="s">
        <v>19</v>
      </c>
      <c r="G4" s="125" t="s">
        <v>20</v>
      </c>
      <c r="H4" s="125" t="s">
        <v>21</v>
      </c>
      <c r="I4" s="125" t="s">
        <v>22</v>
      </c>
      <c r="J4" s="129" t="s">
        <v>23</v>
      </c>
      <c r="K4" s="130"/>
      <c r="L4" s="130"/>
      <c r="M4" s="131"/>
    </row>
    <row r="5" spans="1:29" ht="47.25" customHeight="1" x14ac:dyDescent="0.25">
      <c r="A5" s="171"/>
      <c r="B5" s="172"/>
      <c r="C5" s="173"/>
      <c r="D5" s="166"/>
      <c r="E5" s="125"/>
      <c r="F5" s="125"/>
      <c r="G5" s="125"/>
      <c r="H5" s="125"/>
      <c r="I5" s="125"/>
      <c r="J5" s="132"/>
      <c r="K5" s="133"/>
      <c r="L5" s="133"/>
      <c r="M5" s="134"/>
      <c r="O5" s="12"/>
      <c r="P5" s="10"/>
    </row>
    <row r="6" spans="1:29" ht="90" customHeight="1" thickBot="1" x14ac:dyDescent="0.3">
      <c r="A6" s="174"/>
      <c r="B6" s="175"/>
      <c r="C6" s="176"/>
      <c r="D6" s="167"/>
      <c r="E6" s="126"/>
      <c r="F6" s="126"/>
      <c r="G6" s="126"/>
      <c r="H6" s="126"/>
      <c r="I6" s="126"/>
      <c r="J6" s="135"/>
      <c r="K6" s="136"/>
      <c r="L6" s="136"/>
      <c r="M6" s="137"/>
      <c r="O6" s="124"/>
      <c r="P6" s="124"/>
      <c r="Q6" s="124"/>
      <c r="R6" s="124"/>
    </row>
    <row r="7" spans="1:29" ht="9.6" customHeight="1" x14ac:dyDescent="0.25">
      <c r="A7" s="158" t="s">
        <v>24</v>
      </c>
      <c r="B7" s="159"/>
      <c r="C7" s="159"/>
      <c r="D7" s="30"/>
      <c r="E7" s="30"/>
      <c r="F7" s="30"/>
      <c r="G7" s="30"/>
      <c r="H7" s="30"/>
      <c r="I7" s="30"/>
      <c r="J7" s="160" t="str">
        <f>IF(SUM(D8:I8)&gt;1,"Porcentagem excedente de "&amp;TEXT(SUM(D8:I8)-1,"0%")&amp;", corrigir valores atribuídos",IF(SUM(D8:I8)=1,"Distribuição completa do percentual total ✅","Faltam "&amp;TEXT(1-SUM(D8:I8),"0%")&amp;" para completar 100%"))</f>
        <v>Distribuição completa do percentual total ✅</v>
      </c>
      <c r="K7" s="161"/>
      <c r="L7" s="161"/>
      <c r="M7" s="162"/>
      <c r="O7" s="10"/>
      <c r="P7" s="10"/>
      <c r="Q7" s="1"/>
    </row>
    <row r="8" spans="1:29" ht="28.15" customHeight="1" x14ac:dyDescent="0.25">
      <c r="A8" s="159"/>
      <c r="B8" s="159"/>
      <c r="C8" s="159"/>
      <c r="D8" s="28">
        <v>0.2</v>
      </c>
      <c r="E8" s="31">
        <v>0.2</v>
      </c>
      <c r="F8" s="31">
        <v>0.15</v>
      </c>
      <c r="G8" s="31">
        <v>0.2</v>
      </c>
      <c r="H8" s="31">
        <v>0.1</v>
      </c>
      <c r="I8" s="33">
        <v>0.15</v>
      </c>
      <c r="J8" s="160"/>
      <c r="K8" s="161"/>
      <c r="L8" s="161"/>
      <c r="M8" s="162"/>
      <c r="O8" s="10"/>
      <c r="P8" s="10"/>
    </row>
    <row r="9" spans="1:29" ht="19.5" customHeight="1" thickBot="1" x14ac:dyDescent="0.3">
      <c r="A9" s="159"/>
      <c r="B9" s="159"/>
      <c r="C9" s="159"/>
      <c r="D9" s="29"/>
      <c r="E9" s="32"/>
      <c r="F9" s="32"/>
      <c r="G9" s="32"/>
      <c r="H9" s="32"/>
      <c r="I9" s="32"/>
      <c r="J9" s="163"/>
      <c r="K9" s="164"/>
      <c r="L9" s="164"/>
      <c r="M9" s="165"/>
      <c r="O9" s="10"/>
      <c r="P9" s="10"/>
    </row>
    <row r="10" spans="1:29" ht="74.45" customHeight="1" thickBot="1" x14ac:dyDescent="0.3">
      <c r="A10" s="154" t="s">
        <v>25</v>
      </c>
      <c r="B10" s="155"/>
      <c r="C10" s="36" t="s">
        <v>26</v>
      </c>
      <c r="D10" s="121" t="s">
        <v>27</v>
      </c>
      <c r="E10" s="121"/>
      <c r="F10" s="121"/>
      <c r="G10" s="121"/>
      <c r="H10" s="121"/>
      <c r="I10" s="121"/>
      <c r="J10" s="52" t="s">
        <v>28</v>
      </c>
      <c r="K10" s="53" t="s">
        <v>29</v>
      </c>
      <c r="L10" s="52" t="s">
        <v>30</v>
      </c>
      <c r="M10" s="54" t="s">
        <v>31</v>
      </c>
      <c r="O10" s="47"/>
      <c r="P10" s="10"/>
    </row>
    <row r="11" spans="1:29" ht="36.75" customHeight="1" x14ac:dyDescent="0.25">
      <c r="A11" s="138" t="s">
        <v>32</v>
      </c>
      <c r="B11" s="147" t="s">
        <v>33</v>
      </c>
      <c r="C11" s="34"/>
      <c r="D11" s="35"/>
      <c r="E11" s="35"/>
      <c r="F11" s="35"/>
      <c r="G11" s="35"/>
      <c r="H11" s="35"/>
      <c r="I11" s="35"/>
      <c r="J11" s="85">
        <f>(D11*$D$8)+(E11*$E$8)+(F11*$F$8)+(G11*$G$8)+(H11*$H$8)+(I11*$I$8)</f>
        <v>0</v>
      </c>
      <c r="K11" s="48">
        <f t="shared" ref="K11:K42" si="0">J11/3</f>
        <v>0</v>
      </c>
      <c r="L11" s="16" t="str">
        <f>IF(J11=0,"Não identificado ou não avaliado",IF(J11&lt;1.6,"Baixo",IF(J11&lt;2.2,"Médio","Alto")))</f>
        <v>Não identificado ou não avaliado</v>
      </c>
      <c r="M11" s="24" t="str" cm="1">
        <f t="array" ref="M11">IF(ISERROR(J11),
   "",
   IF(J11="",
      "",
      INT(1+SUMPRODUCT((J$11:J$102&lt;&gt;"")*(J$11:J$102&gt;J11)
/IF(COUNTIF(J$11:J$102,J$11:J$102)=0,1,COUNTIF(J$11:J$102,J$11:J$102))))
      &amp; "º (" &amp; COUNTIF(J$11:J$102,J11) &amp; "x)"
   )
)</f>
        <v>1º (85x)</v>
      </c>
      <c r="O11" s="122"/>
      <c r="P11" s="123"/>
      <c r="Q11" s="123"/>
    </row>
    <row r="12" spans="1:29" ht="36.75" customHeight="1" x14ac:dyDescent="0.25">
      <c r="A12" s="139"/>
      <c r="B12" s="148"/>
      <c r="C12" s="14"/>
      <c r="D12" s="8"/>
      <c r="E12" s="8"/>
      <c r="F12" s="8"/>
      <c r="G12" s="8"/>
      <c r="H12" s="8"/>
      <c r="I12" s="8"/>
      <c r="J12" s="85">
        <f t="shared" ref="J12:J75" si="1">(D12*$D$8)+(E12*$E$8)+(F12*$F$8)+(G12*$G$8)+(H12*$H$8)+(I12*$I$8)</f>
        <v>0</v>
      </c>
      <c r="K12" s="49">
        <f t="shared" si="0"/>
        <v>0</v>
      </c>
      <c r="L12" s="45" t="str">
        <f t="shared" ref="L12:L75" si="2">IF(J12=0,"Não identificado ou não avaliado",IF(J12&lt;1.6,"Baixo",IF(J12&lt;2.2,"Médio","Alto")))</f>
        <v>Não identificado ou não avaliado</v>
      </c>
      <c r="M12" s="25" t="str" cm="1">
        <f t="array" ref="M12">IF(ISERROR(J12),
   "",
   IF(J12="",
      "",
      INT(1+SUMPRODUCT((J$11:J$102&lt;&gt;"")*(J$11:J$102&gt;J12)
/IF(COUNTIF(J$11:J$102,J$11:J$102)=0,1,COUNTIF(J$11:J$102,J$11:J$102))))
      &amp; "º (" &amp; COUNTIF(J$11:J$102,J12) &amp; "x)"
   )
)</f>
        <v>1º (85x)</v>
      </c>
      <c r="O12" s="44"/>
      <c r="P12" s="44"/>
      <c r="Q12" s="11"/>
      <c r="R12" s="11"/>
      <c r="S12" s="11"/>
      <c r="T12" s="11"/>
      <c r="U12" s="11"/>
      <c r="V12" s="11"/>
      <c r="W12" s="3"/>
      <c r="X12" s="3"/>
      <c r="Y12" s="119"/>
      <c r="Z12" s="119"/>
      <c r="AA12" s="119"/>
      <c r="AB12" s="119"/>
      <c r="AC12" s="119"/>
    </row>
    <row r="13" spans="1:29" ht="36.75" customHeight="1" x14ac:dyDescent="0.25">
      <c r="A13" s="139"/>
      <c r="B13" s="148"/>
      <c r="C13" s="13"/>
      <c r="D13" s="26"/>
      <c r="E13" s="26"/>
      <c r="F13" s="26"/>
      <c r="G13" s="26"/>
      <c r="H13" s="26"/>
      <c r="I13" s="26"/>
      <c r="J13" s="85">
        <f t="shared" si="1"/>
        <v>0</v>
      </c>
      <c r="K13" s="49">
        <f t="shared" si="0"/>
        <v>0</v>
      </c>
      <c r="L13" s="45" t="str">
        <f t="shared" si="2"/>
        <v>Não identificado ou não avaliado</v>
      </c>
      <c r="M13" s="25" t="str" cm="1">
        <f t="array" ref="M13">IF(ISERROR(J13),
   "",
   IF(J13="",
      "",
      INT(1+SUMPRODUCT((J$11:J$102&lt;&gt;"")*(J$11:J$102&gt;J13)
/IF(COUNTIF(J$11:J$102,J$11:J$102)=0,1,COUNTIF(J$11:J$102,J$11:J$102))))
      &amp; "º (" &amp; COUNTIF(J$11:J$102,J13) &amp; "x)"
   )
)</f>
        <v>1º (85x)</v>
      </c>
      <c r="O13" s="44"/>
      <c r="P13" s="44"/>
      <c r="Q13" s="11"/>
      <c r="R13" s="11"/>
      <c r="S13" s="38"/>
      <c r="T13" s="11"/>
      <c r="U13" s="11"/>
      <c r="V13" s="11"/>
      <c r="W13" s="3"/>
      <c r="X13" s="3"/>
    </row>
    <row r="14" spans="1:29" ht="36.75" customHeight="1" x14ac:dyDescent="0.25">
      <c r="A14" s="139"/>
      <c r="B14" s="148"/>
      <c r="C14" s="14"/>
      <c r="D14" s="8"/>
      <c r="E14" s="8"/>
      <c r="F14" s="8"/>
      <c r="G14" s="8"/>
      <c r="H14" s="8"/>
      <c r="I14" s="8"/>
      <c r="J14" s="85">
        <f t="shared" si="1"/>
        <v>0</v>
      </c>
      <c r="K14" s="49">
        <f t="shared" si="0"/>
        <v>0</v>
      </c>
      <c r="L14" s="45" t="str">
        <f t="shared" si="2"/>
        <v>Não identificado ou não avaliado</v>
      </c>
      <c r="M14" s="25" t="str" cm="1">
        <f t="array" ref="M14">IF(ISERROR(J14),
   "",
   IF(J14="",
      "",
      INT(1+SUMPRODUCT((J$11:J$102&lt;&gt;"")*(J$11:J$102&gt;J14)
/IF(COUNTIF(J$11:J$102,J$11:J$102)=0,1,COUNTIF(J$11:J$102,J$11:J$102))))
      &amp; "º (" &amp; COUNTIF(J$11:J$102,J14) &amp; "x)"
   )
)</f>
        <v>1º (85x)</v>
      </c>
      <c r="O14" s="44"/>
      <c r="P14" s="44"/>
      <c r="Q14" s="11"/>
      <c r="R14" s="11"/>
      <c r="S14" s="38"/>
      <c r="T14" s="11"/>
      <c r="U14" s="11"/>
      <c r="V14" s="11"/>
      <c r="W14" s="3"/>
      <c r="X14" s="3"/>
      <c r="Y14" s="3"/>
    </row>
    <row r="15" spans="1:29" ht="48" customHeight="1" x14ac:dyDescent="0.25">
      <c r="A15" s="139"/>
      <c r="B15" s="148"/>
      <c r="C15" s="13"/>
      <c r="D15" s="26"/>
      <c r="E15" s="26"/>
      <c r="F15" s="26"/>
      <c r="G15" s="26"/>
      <c r="H15" s="26"/>
      <c r="I15" s="26"/>
      <c r="J15" s="85">
        <f t="shared" si="1"/>
        <v>0</v>
      </c>
      <c r="K15" s="49">
        <f t="shared" si="0"/>
        <v>0</v>
      </c>
      <c r="L15" s="45" t="str">
        <f t="shared" si="2"/>
        <v>Não identificado ou não avaliado</v>
      </c>
      <c r="M15" s="25" t="str" cm="1">
        <f t="array" ref="M15">IF(ISERROR(J15),
   "",
   IF(J15="",
      "",
      INT(1+SUMPRODUCT((J$11:J$102&lt;&gt;"")*(J$11:J$102&gt;J15)
/IF(COUNTIF(J$11:J$102,J$11:J$102)=0,1,COUNTIF(J$11:J$102,J$11:J$102))))
      &amp; "º (" &amp; COUNTIF(J$11:J$102,J15) &amp; "x)"
   )
)</f>
        <v>1º (85x)</v>
      </c>
      <c r="P15" s="11"/>
      <c r="Q15" s="11"/>
      <c r="R15" s="11"/>
      <c r="S15" s="11"/>
      <c r="T15" s="11"/>
      <c r="U15" s="11"/>
      <c r="V15" s="11"/>
      <c r="W15" s="3"/>
      <c r="X15" s="3"/>
      <c r="Y15" s="3"/>
    </row>
    <row r="16" spans="1:29" ht="31.5" x14ac:dyDescent="0.25">
      <c r="A16" s="139"/>
      <c r="B16" s="148"/>
      <c r="C16" s="14"/>
      <c r="D16" s="8"/>
      <c r="E16" s="8"/>
      <c r="F16" s="8"/>
      <c r="G16" s="8"/>
      <c r="H16" s="8"/>
      <c r="I16" s="8"/>
      <c r="J16" s="85">
        <f t="shared" si="1"/>
        <v>0</v>
      </c>
      <c r="K16" s="49">
        <f t="shared" si="0"/>
        <v>0</v>
      </c>
      <c r="L16" s="45" t="str">
        <f t="shared" si="2"/>
        <v>Não identificado ou não avaliado</v>
      </c>
      <c r="M16" s="25" t="str" cm="1">
        <f t="array" ref="M16">IF(ISERROR(J16),
   "",
   IF(J16="",
      "",
      INT(1+SUMPRODUCT((J$11:J$102&lt;&gt;"")*(J$11:J$102&gt;J16)
/IF(COUNTIF(J$11:J$102,J$11:J$102)=0,1,COUNTIF(J$11:J$102,J$11:J$102))))
      &amp; "º (" &amp; COUNTIF(J$11:J$102,J16) &amp; "x)"
   )
)</f>
        <v>1º (85x)</v>
      </c>
      <c r="P16" s="11"/>
      <c r="Q16" s="11"/>
      <c r="R16" s="11"/>
      <c r="S16" s="11"/>
      <c r="T16" s="11"/>
      <c r="U16" s="11"/>
      <c r="V16" s="11"/>
      <c r="W16" s="3"/>
      <c r="X16" s="3"/>
      <c r="Y16" s="4"/>
      <c r="Z16" s="5"/>
    </row>
    <row r="17" spans="1:29" ht="42" customHeight="1" x14ac:dyDescent="0.25">
      <c r="A17" s="139"/>
      <c r="B17" s="148" t="s">
        <v>34</v>
      </c>
      <c r="C17" s="13"/>
      <c r="D17" s="26"/>
      <c r="E17" s="26"/>
      <c r="F17" s="26"/>
      <c r="G17" s="26"/>
      <c r="H17" s="26"/>
      <c r="I17" s="26"/>
      <c r="J17" s="85">
        <f t="shared" si="1"/>
        <v>0</v>
      </c>
      <c r="K17" s="49">
        <f t="shared" si="0"/>
        <v>0</v>
      </c>
      <c r="L17" s="45" t="str">
        <f t="shared" si="2"/>
        <v>Não identificado ou não avaliado</v>
      </c>
      <c r="M17" s="25" t="str" cm="1">
        <f t="array" ref="M17">IF(ISERROR(J17),
   "",
   IF(J17="",
      "",
      INT(1+SUMPRODUCT((J$11:J$102&lt;&gt;"")*(J$11:J$102&gt;J17)
/IF(COUNTIF(J$11:J$102,J$11:J$102)=0,1,COUNTIF(J$11:J$102,J$11:J$102))))
      &amp; "º (" &amp; COUNTIF(J$11:J$102,J17) &amp; "x)"
   )
)</f>
        <v>1º (85x)</v>
      </c>
      <c r="P17" s="11"/>
      <c r="Q17" s="11"/>
      <c r="R17" s="11"/>
      <c r="S17" s="11"/>
      <c r="T17" s="11"/>
      <c r="U17" s="11"/>
      <c r="V17" s="11"/>
      <c r="W17" s="3"/>
      <c r="X17" s="3"/>
      <c r="Y17" s="119"/>
      <c r="Z17" s="119"/>
      <c r="AA17" s="119"/>
      <c r="AB17" s="119"/>
      <c r="AC17" s="119"/>
    </row>
    <row r="18" spans="1:29" ht="42" customHeight="1" x14ac:dyDescent="0.25">
      <c r="A18" s="139"/>
      <c r="B18" s="148"/>
      <c r="C18" s="14"/>
      <c r="D18" s="8"/>
      <c r="E18" s="8"/>
      <c r="F18" s="8"/>
      <c r="G18" s="8"/>
      <c r="H18" s="8"/>
      <c r="I18" s="8"/>
      <c r="J18" s="85">
        <f t="shared" si="1"/>
        <v>0</v>
      </c>
      <c r="K18" s="49">
        <f t="shared" si="0"/>
        <v>0</v>
      </c>
      <c r="L18" s="45" t="str">
        <f t="shared" si="2"/>
        <v>Não identificado ou não avaliado</v>
      </c>
      <c r="M18" s="25" t="str" cm="1">
        <f t="array" ref="M18">IF(ISERROR(J18),
   "",
   IF(J18="",
      "",
      INT(1+SUMPRODUCT((J$11:J$102&lt;&gt;"")*(J$11:J$102&gt;J18)
/IF(COUNTIF(J$11:J$102,J$11:J$102)=0,1,COUNTIF(J$11:J$102,J$11:J$102))))
      &amp; "º (" &amp; COUNTIF(J$11:J$102,J18) &amp; "x)"
   )
)</f>
        <v>1º (85x)</v>
      </c>
      <c r="P18" s="11"/>
      <c r="Q18" s="11"/>
      <c r="R18" s="11"/>
      <c r="S18" s="11"/>
      <c r="T18" s="11"/>
      <c r="U18" s="11"/>
      <c r="V18" s="11"/>
      <c r="W18" s="3"/>
      <c r="X18" s="3"/>
    </row>
    <row r="19" spans="1:29" ht="31.5" x14ac:dyDescent="0.25">
      <c r="A19" s="139"/>
      <c r="B19" s="148"/>
      <c r="C19" s="13"/>
      <c r="D19" s="26"/>
      <c r="E19" s="26"/>
      <c r="F19" s="26"/>
      <c r="G19" s="26"/>
      <c r="H19" s="26"/>
      <c r="I19" s="26"/>
      <c r="J19" s="85">
        <f t="shared" si="1"/>
        <v>0</v>
      </c>
      <c r="K19" s="49">
        <f t="shared" si="0"/>
        <v>0</v>
      </c>
      <c r="L19" s="45" t="str">
        <f t="shared" si="2"/>
        <v>Não identificado ou não avaliado</v>
      </c>
      <c r="M19" s="25" t="str" cm="1">
        <f t="array" ref="M19">IF(ISERROR(J19),
   "",
   IF(J19="",
      "",
      INT(1+SUMPRODUCT((J$11:J$102&lt;&gt;"")*(J$11:J$102&gt;J19)
/IF(COUNTIF(J$11:J$102,J$11:J$102)=0,1,COUNTIF(J$11:J$102,J$11:J$102))))
      &amp; "º (" &amp; COUNTIF(J$11:J$102,J19) &amp; "x)"
   )
)</f>
        <v>1º (85x)</v>
      </c>
      <c r="O19" s="72"/>
      <c r="P19" s="11"/>
      <c r="Q19" s="11"/>
      <c r="R19" s="11"/>
      <c r="S19" s="11"/>
      <c r="T19" s="11"/>
      <c r="U19" s="11"/>
      <c r="V19" s="11"/>
      <c r="W19" s="3"/>
      <c r="X19" s="3"/>
      <c r="Y19" s="4"/>
      <c r="Z19" s="5"/>
    </row>
    <row r="20" spans="1:29" ht="102" customHeight="1" x14ac:dyDescent="0.25">
      <c r="A20" s="139"/>
      <c r="B20" s="37" t="s">
        <v>35</v>
      </c>
      <c r="C20" s="14"/>
      <c r="D20" s="8"/>
      <c r="E20" s="8"/>
      <c r="F20" s="8"/>
      <c r="G20" s="8"/>
      <c r="H20" s="8"/>
      <c r="I20" s="8"/>
      <c r="J20" s="85">
        <f t="shared" si="1"/>
        <v>0</v>
      </c>
      <c r="K20" s="49">
        <f t="shared" si="0"/>
        <v>0</v>
      </c>
      <c r="L20" s="45" t="str">
        <f t="shared" si="2"/>
        <v>Não identificado ou não avaliado</v>
      </c>
      <c r="M20" s="25" t="str" cm="1">
        <f t="array" ref="M20">IF(ISERROR(J20),
   "",
   IF(J20="",
      "",
      INT(1+SUMPRODUCT((J$11:J$102&lt;&gt;"")*(J$11:J$102&gt;J20)
/IF(COUNTIF(J$11:J$102,J$11:J$102)=0,1,COUNTIF(J$11:J$102,J$11:J$102))))
      &amp; "º (" &amp; COUNTIF(J$11:J$102,J20) &amp; "x)"
   )
)</f>
        <v>1º (85x)</v>
      </c>
      <c r="P20" s="11"/>
      <c r="Q20" s="11"/>
      <c r="R20" s="11"/>
      <c r="S20" s="11"/>
      <c r="T20" s="11"/>
      <c r="U20" s="11"/>
      <c r="V20" s="11"/>
      <c r="W20" s="3"/>
      <c r="X20" s="3"/>
      <c r="Y20" s="3"/>
    </row>
    <row r="21" spans="1:29" ht="51.75" customHeight="1" x14ac:dyDescent="0.25">
      <c r="A21" s="139"/>
      <c r="B21" s="148" t="s">
        <v>36</v>
      </c>
      <c r="C21" s="13"/>
      <c r="D21" s="26"/>
      <c r="E21" s="26"/>
      <c r="F21" s="26"/>
      <c r="G21" s="26"/>
      <c r="H21" s="26"/>
      <c r="I21" s="26"/>
      <c r="J21" s="85">
        <f t="shared" si="1"/>
        <v>0</v>
      </c>
      <c r="K21" s="49">
        <f t="shared" si="0"/>
        <v>0</v>
      </c>
      <c r="L21" s="45" t="str">
        <f t="shared" si="2"/>
        <v>Não identificado ou não avaliado</v>
      </c>
      <c r="M21" s="25" t="str" cm="1">
        <f t="array" ref="M21">IF(ISERROR(J21),
   "",
   IF(J21="",
      "",
      INT(1+SUMPRODUCT((J$11:J$102&lt;&gt;"")*(J$11:J$102&gt;J21)
/IF(COUNTIF(J$11:J$102,J$11:J$102)=0,1,COUNTIF(J$11:J$102,J$11:J$102))))
      &amp; "º (" &amp; COUNTIF(J$11:J$102,J21) &amp; "x)"
   )
)</f>
        <v>1º (85x)</v>
      </c>
      <c r="P21" s="11"/>
      <c r="Q21" s="11"/>
      <c r="R21" s="11"/>
      <c r="S21" s="11"/>
      <c r="T21" s="11"/>
      <c r="U21" s="11"/>
      <c r="V21" s="11"/>
      <c r="W21" s="3"/>
      <c r="X21" s="3"/>
      <c r="Y21" s="3"/>
    </row>
    <row r="22" spans="1:29" ht="67.5" customHeight="1" x14ac:dyDescent="0.25">
      <c r="A22" s="139"/>
      <c r="B22" s="148"/>
      <c r="C22" s="14"/>
      <c r="D22" s="8"/>
      <c r="E22" s="8"/>
      <c r="F22" s="8"/>
      <c r="G22" s="8"/>
      <c r="H22" s="8"/>
      <c r="I22" s="8"/>
      <c r="J22" s="85">
        <f t="shared" si="1"/>
        <v>0</v>
      </c>
      <c r="K22" s="49">
        <f t="shared" si="0"/>
        <v>0</v>
      </c>
      <c r="L22" s="45" t="str">
        <f t="shared" si="2"/>
        <v>Não identificado ou não avaliado</v>
      </c>
      <c r="M22" s="25" t="str" cm="1">
        <f t="array" ref="M22">IF(ISERROR(J22),
   "",
   IF(J22="",
      "",
      INT(1+SUMPRODUCT((J$11:J$102&lt;&gt;"")*(J$11:J$102&gt;J22)
/IF(COUNTIF(J$11:J$102,J$11:J$102)=0,1,COUNTIF(J$11:J$102,J$11:J$102))))
      &amp; "º (" &amp; COUNTIF(J$11:J$102,J22) &amp; "x)"
   )
)</f>
        <v>1º (85x)</v>
      </c>
      <c r="P22" s="11"/>
      <c r="Q22" s="11"/>
      <c r="R22" s="11"/>
      <c r="S22" s="11"/>
      <c r="T22" s="11"/>
      <c r="U22" s="11"/>
      <c r="V22" s="11"/>
      <c r="W22" s="3"/>
      <c r="X22" s="3"/>
      <c r="Y22" s="3"/>
    </row>
    <row r="23" spans="1:29" ht="31.5" x14ac:dyDescent="0.25">
      <c r="A23" s="139"/>
      <c r="B23" s="148"/>
      <c r="C23" s="13"/>
      <c r="D23" s="26"/>
      <c r="E23" s="26"/>
      <c r="F23" s="26"/>
      <c r="G23" s="26"/>
      <c r="H23" s="26"/>
      <c r="I23" s="26"/>
      <c r="J23" s="85">
        <f t="shared" si="1"/>
        <v>0</v>
      </c>
      <c r="K23" s="49">
        <f t="shared" si="0"/>
        <v>0</v>
      </c>
      <c r="L23" s="45" t="str">
        <f t="shared" si="2"/>
        <v>Não identificado ou não avaliado</v>
      </c>
      <c r="M23" s="25" t="str" cm="1">
        <f t="array" ref="M23">IF(ISERROR(J23),
   "",
   IF(J23="",
      "",
      INT(1+SUMPRODUCT((J$11:J$102&lt;&gt;"")*(J$11:J$102&gt;J23)
/IF(COUNTIF(J$11:J$102,J$11:J$102)=0,1,COUNTIF(J$11:J$102,J$11:J$102))))
      &amp; "º (" &amp; COUNTIF(J$11:J$102,J23) &amp; "x)"
   )
)</f>
        <v>1º (85x)</v>
      </c>
      <c r="Y23" s="4"/>
      <c r="Z23" s="6"/>
    </row>
    <row r="24" spans="1:29" ht="37.9" customHeight="1" x14ac:dyDescent="0.25">
      <c r="A24" s="139"/>
      <c r="B24" s="148" t="s">
        <v>37</v>
      </c>
      <c r="C24" s="14"/>
      <c r="D24" s="8"/>
      <c r="E24" s="8"/>
      <c r="F24" s="8"/>
      <c r="G24" s="8"/>
      <c r="H24" s="8"/>
      <c r="I24" s="8"/>
      <c r="J24" s="85">
        <f t="shared" si="1"/>
        <v>0</v>
      </c>
      <c r="K24" s="49">
        <f t="shared" si="0"/>
        <v>0</v>
      </c>
      <c r="L24" s="45" t="str">
        <f t="shared" si="2"/>
        <v>Não identificado ou não avaliado</v>
      </c>
      <c r="M24" s="25" t="str" cm="1">
        <f t="array" ref="M24">IF(ISERROR(J24),
   "",
   IF(J24="",
      "",
      INT(1+SUMPRODUCT((J$11:J$102&lt;&gt;"")*(J$11:J$102&gt;J24)
/IF(COUNTIF(J$11:J$102,J$11:J$102)=0,1,COUNTIF(J$11:J$102,J$11:J$102))))
      &amp; "º (" &amp; COUNTIF(J$11:J$102,J24) &amp; "x)"
   )
)</f>
        <v>1º (85x)</v>
      </c>
    </row>
    <row r="25" spans="1:29" ht="37.9" customHeight="1" x14ac:dyDescent="0.25">
      <c r="A25" s="139"/>
      <c r="B25" s="148"/>
      <c r="C25" s="13"/>
      <c r="D25" s="26"/>
      <c r="E25" s="26"/>
      <c r="F25" s="26"/>
      <c r="G25" s="26"/>
      <c r="H25" s="26"/>
      <c r="I25" s="26"/>
      <c r="J25" s="85">
        <f t="shared" si="1"/>
        <v>0</v>
      </c>
      <c r="K25" s="49">
        <f t="shared" si="0"/>
        <v>0</v>
      </c>
      <c r="L25" s="45" t="str">
        <f t="shared" si="2"/>
        <v>Não identificado ou não avaliado</v>
      </c>
      <c r="M25" s="25" t="str" cm="1">
        <f t="array" ref="M25">IF(ISERROR(J25),
   "",
   IF(J25="",
      "",
      INT(1+SUMPRODUCT((J$11:J$102&lt;&gt;"")*(J$11:J$102&gt;J25)
/IF(COUNTIF(J$11:J$102,J$11:J$102)=0,1,COUNTIF(J$11:J$102,J$11:J$102))))
      &amp; "º (" &amp; COUNTIF(J$11:J$102,J25) &amp; "x)"
   )
)</f>
        <v>1º (85x)</v>
      </c>
    </row>
    <row r="26" spans="1:29" ht="37.9" customHeight="1" x14ac:dyDescent="0.25">
      <c r="A26" s="139"/>
      <c r="B26" s="148"/>
      <c r="C26" s="14"/>
      <c r="D26" s="8"/>
      <c r="E26" s="8"/>
      <c r="F26" s="8"/>
      <c r="G26" s="8"/>
      <c r="H26" s="8"/>
      <c r="I26" s="8"/>
      <c r="J26" s="85">
        <f t="shared" si="1"/>
        <v>0</v>
      </c>
      <c r="K26" s="49">
        <f t="shared" si="0"/>
        <v>0</v>
      </c>
      <c r="L26" s="45" t="str">
        <f t="shared" si="2"/>
        <v>Não identificado ou não avaliado</v>
      </c>
      <c r="M26" s="25" t="str" cm="1">
        <f t="array" ref="M26">IF(ISERROR(J26),
   "",
   IF(J26="",
      "",
      INT(1+SUMPRODUCT((J$11:J$102&lt;&gt;"")*(J$11:J$102&gt;J26)
/IF(COUNTIF(J$11:J$102,J$11:J$102)=0,1,COUNTIF(J$11:J$102,J$11:J$102))))
      &amp; "º (" &amp; COUNTIF(J$11:J$102,J26) &amp; "x)"
   )
)</f>
        <v>1º (85x)</v>
      </c>
    </row>
    <row r="27" spans="1:29" ht="37.9" customHeight="1" x14ac:dyDescent="0.25">
      <c r="A27" s="139"/>
      <c r="B27" s="148"/>
      <c r="C27" s="13"/>
      <c r="D27" s="26"/>
      <c r="E27" s="26"/>
      <c r="F27" s="26"/>
      <c r="G27" s="26"/>
      <c r="H27" s="26"/>
      <c r="I27" s="26"/>
      <c r="J27" s="85">
        <f t="shared" si="1"/>
        <v>0</v>
      </c>
      <c r="K27" s="49">
        <f t="shared" si="0"/>
        <v>0</v>
      </c>
      <c r="L27" s="45" t="str">
        <f t="shared" si="2"/>
        <v>Não identificado ou não avaliado</v>
      </c>
      <c r="M27" s="25" t="str" cm="1">
        <f t="array" ref="M27">IF(ISERROR(J27),
   "",
   IF(J27="",
      "",
      INT(1+SUMPRODUCT((J$11:J$102&lt;&gt;"")*(J$11:J$102&gt;J27)
/IF(COUNTIF(J$11:J$102,J$11:J$102)=0,1,COUNTIF(J$11:J$102,J$11:J$102))))
      &amp; "º (" &amp; COUNTIF(J$11:J$102,J27) &amp; "x)"
   )
)</f>
        <v>1º (85x)</v>
      </c>
    </row>
    <row r="28" spans="1:29" ht="53.25" customHeight="1" x14ac:dyDescent="0.25">
      <c r="A28" s="139"/>
      <c r="B28" s="148" t="s">
        <v>38</v>
      </c>
      <c r="C28" s="14"/>
      <c r="D28" s="8"/>
      <c r="E28" s="8"/>
      <c r="F28" s="8"/>
      <c r="G28" s="8"/>
      <c r="H28" s="8"/>
      <c r="I28" s="8"/>
      <c r="J28" s="85">
        <f t="shared" si="1"/>
        <v>0</v>
      </c>
      <c r="K28" s="49">
        <f t="shared" si="0"/>
        <v>0</v>
      </c>
      <c r="L28" s="45" t="str">
        <f t="shared" si="2"/>
        <v>Não identificado ou não avaliado</v>
      </c>
      <c r="M28" s="25" t="str" cm="1">
        <f t="array" ref="M28">IF(ISERROR(J28),
   "",
   IF(J28="",
      "",
      INT(1+SUMPRODUCT((J$11:J$102&lt;&gt;"")*(J$11:J$102&gt;J28)
/IF(COUNTIF(J$11:J$102,J$11:J$102)=0,1,COUNTIF(J$11:J$102,J$11:J$102))))
      &amp; "º (" &amp; COUNTIF(J$11:J$102,J28) &amp; "x)"
   )
)</f>
        <v>1º (85x)</v>
      </c>
    </row>
    <row r="29" spans="1:29" ht="53.25" customHeight="1" x14ac:dyDescent="0.25">
      <c r="A29" s="139"/>
      <c r="B29" s="148"/>
      <c r="C29" s="13"/>
      <c r="D29" s="26"/>
      <c r="E29" s="26"/>
      <c r="F29" s="26"/>
      <c r="G29" s="26"/>
      <c r="H29" s="26"/>
      <c r="I29" s="26"/>
      <c r="J29" s="85">
        <f t="shared" si="1"/>
        <v>0</v>
      </c>
      <c r="K29" s="49">
        <f t="shared" si="0"/>
        <v>0</v>
      </c>
      <c r="L29" s="45" t="str">
        <f t="shared" si="2"/>
        <v>Não identificado ou não avaliado</v>
      </c>
      <c r="M29" s="25" t="str" cm="1">
        <f t="array" ref="M29">IF(ISERROR(J29),
   "",
   IF(J29="",
      "",
      INT(1+SUMPRODUCT((J$11:J$102&lt;&gt;"")*(J$11:J$102&gt;J29)
/IF(COUNTIF(J$11:J$102,J$11:J$102)=0,1,COUNTIF(J$11:J$102,J$11:J$102))))
      &amp; "º (" &amp; COUNTIF(J$11:J$102,J29) &amp; "x)"
   )
)</f>
        <v>1º (85x)</v>
      </c>
    </row>
    <row r="30" spans="1:29" ht="53.25" customHeight="1" x14ac:dyDescent="0.25">
      <c r="A30" s="139"/>
      <c r="B30" s="148"/>
      <c r="C30" s="14"/>
      <c r="D30" s="8"/>
      <c r="E30" s="8"/>
      <c r="F30" s="8"/>
      <c r="G30" s="8"/>
      <c r="H30" s="8"/>
      <c r="I30" s="8"/>
      <c r="J30" s="85">
        <f t="shared" si="1"/>
        <v>0</v>
      </c>
      <c r="K30" s="49">
        <f t="shared" si="0"/>
        <v>0</v>
      </c>
      <c r="L30" s="45" t="str">
        <f t="shared" si="2"/>
        <v>Não identificado ou não avaliado</v>
      </c>
      <c r="M30" s="25" t="str" cm="1">
        <f t="array" ref="M30">IF(ISERROR(J30),
   "",
   IF(J30="",
      "",
      INT(1+SUMPRODUCT((J$11:J$102&lt;&gt;"")*(J$11:J$102&gt;J30)
/IF(COUNTIF(J$11:J$102,J$11:J$102)=0,1,COUNTIF(J$11:J$102,J$11:J$102))))
      &amp; "º (" &amp; COUNTIF(J$11:J$102,J30) &amp; "x)"
   )
)</f>
        <v>1º (85x)</v>
      </c>
    </row>
    <row r="31" spans="1:29" ht="31.5" x14ac:dyDescent="0.25">
      <c r="A31" s="140"/>
      <c r="B31" s="149"/>
      <c r="C31" s="79"/>
      <c r="D31" s="80"/>
      <c r="E31" s="80"/>
      <c r="F31" s="80"/>
      <c r="G31" s="80"/>
      <c r="H31" s="80"/>
      <c r="I31" s="80"/>
      <c r="J31" s="85">
        <f t="shared" si="1"/>
        <v>0</v>
      </c>
      <c r="K31" s="75">
        <f t="shared" si="0"/>
        <v>0</v>
      </c>
      <c r="L31" s="76" t="str">
        <f t="shared" si="2"/>
        <v>Não identificado ou não avaliado</v>
      </c>
      <c r="M31" s="77" t="str" cm="1">
        <f t="array" ref="M31">IF(ISERROR(J31),
   "",
   IF(J31="",
      "",
      INT(1+SUMPRODUCT((J$11:J$102&lt;&gt;"")*(J$11:J$102&gt;J31)
/IF(COUNTIF(J$11:J$102,J$11:J$102)=0,1,COUNTIF(J$11:J$102,J$11:J$102))))
      &amp; "º (" &amp; COUNTIF(J$11:J$102,J31) &amp; "x)"
   )
)</f>
        <v>1º (85x)</v>
      </c>
    </row>
    <row r="32" spans="1:29" ht="30" customHeight="1" x14ac:dyDescent="0.25">
      <c r="A32" s="141" t="s">
        <v>39</v>
      </c>
      <c r="B32" s="150" t="s">
        <v>40</v>
      </c>
      <c r="C32" s="17"/>
      <c r="D32" s="15"/>
      <c r="E32" s="15"/>
      <c r="F32" s="15"/>
      <c r="G32" s="15"/>
      <c r="H32" s="15"/>
      <c r="I32" s="15"/>
      <c r="J32" s="85">
        <f t="shared" si="1"/>
        <v>0</v>
      </c>
      <c r="K32" s="48">
        <f t="shared" si="0"/>
        <v>0</v>
      </c>
      <c r="L32" s="16" t="str">
        <f t="shared" si="2"/>
        <v>Não identificado ou não avaliado</v>
      </c>
      <c r="M32" s="24" t="str" cm="1">
        <f t="array" ref="M32">IF(ISERROR(J32),
   "",
   IF(J32="",
      "",
      INT(1+SUMPRODUCT((J$11:J$102&lt;&gt;"")*(J$11:J$102&gt;J32)
/IF(COUNTIF(J$11:J$102,J$11:J$102)=0,1,COUNTIF(J$11:J$102,J$11:J$102))))
      &amp; "º (" &amp; COUNTIF(J$11:J$102,J32) &amp; "x)"
   )
)</f>
        <v>1º (85x)</v>
      </c>
    </row>
    <row r="33" spans="1:13" ht="30" customHeight="1" x14ac:dyDescent="0.25">
      <c r="A33" s="142"/>
      <c r="B33" s="151"/>
      <c r="C33" s="13"/>
      <c r="D33" s="26"/>
      <c r="E33" s="26"/>
      <c r="F33" s="26"/>
      <c r="G33" s="26"/>
      <c r="H33" s="26"/>
      <c r="I33" s="26"/>
      <c r="J33" s="85">
        <f t="shared" si="1"/>
        <v>0</v>
      </c>
      <c r="K33" s="49">
        <f t="shared" si="0"/>
        <v>0</v>
      </c>
      <c r="L33" s="45" t="str">
        <f t="shared" si="2"/>
        <v>Não identificado ou não avaliado</v>
      </c>
      <c r="M33" s="25" t="str" cm="1">
        <f t="array" ref="M33">IF(ISERROR(J33),
   "",
   IF(J33="",
      "",
      INT(1+SUMPRODUCT((J$11:J$102&lt;&gt;"")*(J$11:J$102&gt;J33)
/IF(COUNTIF(J$11:J$102,J$11:J$102)=0,1,COUNTIF(J$11:J$102,J$11:J$102))))
      &amp; "º (" &amp; COUNTIF(J$11:J$102,J33) &amp; "x)"
   )
)</f>
        <v>1º (85x)</v>
      </c>
    </row>
    <row r="34" spans="1:13" ht="30" customHeight="1" x14ac:dyDescent="0.25">
      <c r="A34" s="142"/>
      <c r="B34" s="151"/>
      <c r="C34" s="14"/>
      <c r="D34" s="8"/>
      <c r="E34" s="8"/>
      <c r="F34" s="8"/>
      <c r="G34" s="8"/>
      <c r="H34" s="8"/>
      <c r="I34" s="8"/>
      <c r="J34" s="85">
        <f t="shared" si="1"/>
        <v>0</v>
      </c>
      <c r="K34" s="49">
        <f t="shared" si="0"/>
        <v>0</v>
      </c>
      <c r="L34" s="45" t="str">
        <f t="shared" si="2"/>
        <v>Não identificado ou não avaliado</v>
      </c>
      <c r="M34" s="25" t="str" cm="1">
        <f t="array" ref="M34">IF(ISERROR(J34),
   "",
   IF(J34="",
      "",
      INT(1+SUMPRODUCT((J$11:J$102&lt;&gt;"")*(J$11:J$102&gt;J34)
/IF(COUNTIF(J$11:J$102,J$11:J$102)=0,1,COUNTIF(J$11:J$102,J$11:J$102))))
      &amp; "º (" &amp; COUNTIF(J$11:J$102,J34) &amp; "x)"
   )
)</f>
        <v>1º (85x)</v>
      </c>
    </row>
    <row r="35" spans="1:13" ht="38.450000000000003" customHeight="1" x14ac:dyDescent="0.25">
      <c r="A35" s="142"/>
      <c r="B35" s="151"/>
      <c r="C35" s="13"/>
      <c r="D35" s="26"/>
      <c r="E35" s="26"/>
      <c r="F35" s="26"/>
      <c r="G35" s="26"/>
      <c r="H35" s="26"/>
      <c r="I35" s="26"/>
      <c r="J35" s="85">
        <f t="shared" si="1"/>
        <v>0</v>
      </c>
      <c r="K35" s="49">
        <f t="shared" si="0"/>
        <v>0</v>
      </c>
      <c r="L35" s="45" t="str">
        <f t="shared" si="2"/>
        <v>Não identificado ou não avaliado</v>
      </c>
      <c r="M35" s="25" t="str" cm="1">
        <f t="array" ref="M35">IF(ISERROR(J35),
   "",
   IF(J35="",
      "",
      INT(1+SUMPRODUCT((J$11:J$102&lt;&gt;"")*(J$11:J$102&gt;J35)
/IF(COUNTIF(J$11:J$102,J$11:J$102)=0,1,COUNTIF(J$11:J$102,J$11:J$102))))
      &amp; "º (" &amp; COUNTIF(J$11:J$102,J35) &amp; "x)"
   )
)</f>
        <v>1º (85x)</v>
      </c>
    </row>
    <row r="36" spans="1:13" ht="30" customHeight="1" x14ac:dyDescent="0.25">
      <c r="A36" s="142"/>
      <c r="B36" s="151"/>
      <c r="C36" s="14"/>
      <c r="D36" s="8"/>
      <c r="E36" s="8"/>
      <c r="F36" s="8"/>
      <c r="G36" s="8"/>
      <c r="H36" s="8"/>
      <c r="I36" s="8"/>
      <c r="J36" s="85">
        <f t="shared" si="1"/>
        <v>0</v>
      </c>
      <c r="K36" s="49">
        <f t="shared" si="0"/>
        <v>0</v>
      </c>
      <c r="L36" s="45" t="str">
        <f t="shared" si="2"/>
        <v>Não identificado ou não avaliado</v>
      </c>
      <c r="M36" s="25" t="str" cm="1">
        <f t="array" ref="M36">IF(ISERROR(J36),
   "",
   IF(J36="",
      "",
      INT(1+SUMPRODUCT((J$11:J$102&lt;&gt;"")*(J$11:J$102&gt;J36)
/IF(COUNTIF(J$11:J$102,J$11:J$102)=0,1,COUNTIF(J$11:J$102,J$11:J$102))))
      &amp; "º (" &amp; COUNTIF(J$11:J$102,J36) &amp; "x)"
   )
)</f>
        <v>1º (85x)</v>
      </c>
    </row>
    <row r="37" spans="1:13" ht="30" customHeight="1" x14ac:dyDescent="0.25">
      <c r="A37" s="142"/>
      <c r="B37" s="151"/>
      <c r="C37" s="13"/>
      <c r="D37" s="26"/>
      <c r="E37" s="26"/>
      <c r="F37" s="26"/>
      <c r="G37" s="26"/>
      <c r="H37" s="26"/>
      <c r="I37" s="26"/>
      <c r="J37" s="85">
        <f t="shared" si="1"/>
        <v>0</v>
      </c>
      <c r="K37" s="49">
        <f t="shared" si="0"/>
        <v>0</v>
      </c>
      <c r="L37" s="45" t="str">
        <f t="shared" si="2"/>
        <v>Não identificado ou não avaliado</v>
      </c>
      <c r="M37" s="25" t="str" cm="1">
        <f t="array" ref="M37">IF(ISERROR(J37),
   "",
   IF(J37="",
      "",
      INT(1+SUMPRODUCT((J$11:J$102&lt;&gt;"")*(J$11:J$102&gt;J37)
/IF(COUNTIF(J$11:J$102,J$11:J$102)=0,1,COUNTIF(J$11:J$102,J$11:J$102))))
      &amp; "º (" &amp; COUNTIF(J$11:J$102,J37) &amp; "x)"
   )
)</f>
        <v>1º (85x)</v>
      </c>
    </row>
    <row r="38" spans="1:13" ht="31.9" customHeight="1" x14ac:dyDescent="0.25">
      <c r="A38" s="143"/>
      <c r="B38" s="152"/>
      <c r="C38" s="73"/>
      <c r="D38" s="74"/>
      <c r="E38" s="74"/>
      <c r="F38" s="74"/>
      <c r="G38" s="74"/>
      <c r="H38" s="74"/>
      <c r="I38" s="74"/>
      <c r="J38" s="85">
        <f t="shared" si="1"/>
        <v>0</v>
      </c>
      <c r="K38" s="75">
        <f t="shared" si="0"/>
        <v>0</v>
      </c>
      <c r="L38" s="76" t="str">
        <f t="shared" si="2"/>
        <v>Não identificado ou não avaliado</v>
      </c>
      <c r="M38" s="77" t="str" cm="1">
        <f t="array" ref="M38">IF(ISERROR(J38),
   "",
   IF(J38="",
      "",
      INT(1+SUMPRODUCT((J$11:J$102&lt;&gt;"")*(J$11:J$102&gt;J38)
/IF(COUNTIF(J$11:J$102,J$11:J$102)=0,1,COUNTIF(J$11:J$102,J$11:J$102))))
      &amp; "º (" &amp; COUNTIF(J$11:J$102,J38) &amp; "x)"
   )
)</f>
        <v>1º (85x)</v>
      </c>
    </row>
    <row r="39" spans="1:13" ht="34.5" customHeight="1" x14ac:dyDescent="0.25">
      <c r="A39" s="144" t="s">
        <v>41</v>
      </c>
      <c r="B39" s="153" t="s">
        <v>42</v>
      </c>
      <c r="C39" s="34"/>
      <c r="D39" s="35"/>
      <c r="E39" s="35"/>
      <c r="F39" s="35"/>
      <c r="G39" s="35"/>
      <c r="H39" s="35"/>
      <c r="I39" s="35"/>
      <c r="J39" s="85">
        <f t="shared" si="1"/>
        <v>0</v>
      </c>
      <c r="K39" s="48">
        <f t="shared" si="0"/>
        <v>0</v>
      </c>
      <c r="L39" s="16" t="str">
        <f t="shared" si="2"/>
        <v>Não identificado ou não avaliado</v>
      </c>
      <c r="M39" s="24" t="str" cm="1">
        <f t="array" ref="M39">IF(ISERROR(J39),
   "",
   IF(J39="",
      "",
      INT(1+SUMPRODUCT((J$11:J$102&lt;&gt;"")*(J$11:J$102&gt;J39)
/IF(COUNTIF(J$11:J$102,J$11:J$102)=0,1,COUNTIF(J$11:J$102,J$11:J$102))))
      &amp; "º (" &amp; COUNTIF(J$11:J$102,J39) &amp; "x)"
   )
)</f>
        <v>1º (85x)</v>
      </c>
    </row>
    <row r="40" spans="1:13" ht="34.5" customHeight="1" x14ac:dyDescent="0.25">
      <c r="A40" s="145"/>
      <c r="B40" s="127"/>
      <c r="C40" s="14"/>
      <c r="D40" s="8"/>
      <c r="E40" s="8"/>
      <c r="F40" s="8"/>
      <c r="G40" s="8"/>
      <c r="H40" s="8"/>
      <c r="I40" s="8"/>
      <c r="J40" s="85">
        <f t="shared" si="1"/>
        <v>0</v>
      </c>
      <c r="K40" s="49">
        <f t="shared" si="0"/>
        <v>0</v>
      </c>
      <c r="L40" s="45" t="str">
        <f t="shared" si="2"/>
        <v>Não identificado ou não avaliado</v>
      </c>
      <c r="M40" s="25" t="str" cm="1">
        <f t="array" ref="M40">IF(ISERROR(J40),
   "",
   IF(J40="",
      "",
      INT(1+SUMPRODUCT((J$11:J$102&lt;&gt;"")*(J$11:J$102&gt;J40)
/IF(COUNTIF(J$11:J$102,J$11:J$102)=0,1,COUNTIF(J$11:J$102,J$11:J$102))))
      &amp; "º (" &amp; COUNTIF(J$11:J$102,J40) &amp; "x)"
   )
)</f>
        <v>1º (85x)</v>
      </c>
    </row>
    <row r="41" spans="1:13" ht="34.5" customHeight="1" x14ac:dyDescent="0.25">
      <c r="A41" s="145"/>
      <c r="B41" s="127"/>
      <c r="C41" s="13"/>
      <c r="D41" s="26"/>
      <c r="E41" s="26"/>
      <c r="F41" s="26"/>
      <c r="G41" s="26"/>
      <c r="H41" s="26"/>
      <c r="I41" s="26"/>
      <c r="J41" s="85">
        <f t="shared" si="1"/>
        <v>0</v>
      </c>
      <c r="K41" s="49">
        <f t="shared" si="0"/>
        <v>0</v>
      </c>
      <c r="L41" s="45" t="str">
        <f t="shared" si="2"/>
        <v>Não identificado ou não avaliado</v>
      </c>
      <c r="M41" s="25" t="str" cm="1">
        <f t="array" ref="M41">IF(ISERROR(J41),
   "",
   IF(J41="",
      "",
      INT(1+SUMPRODUCT((J$11:J$102&lt;&gt;"")*(J$11:J$102&gt;J41)
/IF(COUNTIF(J$11:J$102,J$11:J$102)=0,1,COUNTIF(J$11:J$102,J$11:J$102))))
      &amp; "º (" &amp; COUNTIF(J$11:J$102,J41) &amp; "x)"
   )
)</f>
        <v>1º (85x)</v>
      </c>
    </row>
    <row r="42" spans="1:13" ht="31.5" x14ac:dyDescent="0.25">
      <c r="A42" s="145"/>
      <c r="B42" s="127"/>
      <c r="C42" s="14"/>
      <c r="D42" s="8"/>
      <c r="E42" s="8"/>
      <c r="F42" s="8"/>
      <c r="G42" s="8"/>
      <c r="H42" s="8"/>
      <c r="I42" s="8"/>
      <c r="J42" s="85">
        <f t="shared" si="1"/>
        <v>0</v>
      </c>
      <c r="K42" s="49">
        <f t="shared" si="0"/>
        <v>0</v>
      </c>
      <c r="L42" s="45" t="str">
        <f t="shared" si="2"/>
        <v>Não identificado ou não avaliado</v>
      </c>
      <c r="M42" s="25" t="str" cm="1">
        <f t="array" ref="M42">IF(ISERROR(J42),
   "",
   IF(J42="",
      "",
      INT(1+SUMPRODUCT((J$11:J$102&lt;&gt;"")*(J$11:J$102&gt;J42)
/IF(COUNTIF(J$11:J$102,J$11:J$102)=0,1,COUNTIF(J$11:J$102,J$11:J$102))))
      &amp; "º (" &amp; COUNTIF(J$11:J$102,J42) &amp; "x)"
   )
)</f>
        <v>1º (85x)</v>
      </c>
    </row>
    <row r="43" spans="1:13" ht="33" customHeight="1" x14ac:dyDescent="0.25">
      <c r="A43" s="145"/>
      <c r="B43" s="127" t="s">
        <v>43</v>
      </c>
      <c r="C43" s="13"/>
      <c r="D43" s="26"/>
      <c r="E43" s="26"/>
      <c r="F43" s="26"/>
      <c r="G43" s="26"/>
      <c r="H43" s="26"/>
      <c r="I43" s="26"/>
      <c r="J43" s="85">
        <f t="shared" si="1"/>
        <v>0</v>
      </c>
      <c r="K43" s="49">
        <f t="shared" ref="K43:K74" si="3">J43/3</f>
        <v>0</v>
      </c>
      <c r="L43" s="45" t="str">
        <f t="shared" si="2"/>
        <v>Não identificado ou não avaliado</v>
      </c>
      <c r="M43" s="25" t="str" cm="1">
        <f t="array" ref="M43">IF(ISERROR(J43),
   "",
   IF(J43="",
      "",
      INT(1+SUMPRODUCT((J$11:J$102&lt;&gt;"")*(J$11:J$102&gt;J43)
/IF(COUNTIF(J$11:J$102,J$11:J$102)=0,1,COUNTIF(J$11:J$102,J$11:J$102))))
      &amp; "º (" &amp; COUNTIF(J$11:J$102,J43) &amp; "x)"
   )
)</f>
        <v>1º (85x)</v>
      </c>
    </row>
    <row r="44" spans="1:13" ht="33" customHeight="1" x14ac:dyDescent="0.25">
      <c r="A44" s="145"/>
      <c r="B44" s="127"/>
      <c r="C44" s="14"/>
      <c r="D44" s="8"/>
      <c r="E44" s="8"/>
      <c r="F44" s="8"/>
      <c r="G44" s="8"/>
      <c r="H44" s="8"/>
      <c r="I44" s="8"/>
      <c r="J44" s="85">
        <f t="shared" si="1"/>
        <v>0</v>
      </c>
      <c r="K44" s="49">
        <f t="shared" si="3"/>
        <v>0</v>
      </c>
      <c r="L44" s="45" t="str">
        <f t="shared" si="2"/>
        <v>Não identificado ou não avaliado</v>
      </c>
      <c r="M44" s="25" t="str" cm="1">
        <f t="array" ref="M44">IF(ISERROR(J44),
   "",
   IF(J44="",
      "",
      INT(1+SUMPRODUCT((J$11:J$102&lt;&gt;"")*(J$11:J$102&gt;J44)
/IF(COUNTIF(J$11:J$102,J$11:J$102)=0,1,COUNTIF(J$11:J$102,J$11:J$102))))
      &amp; "º (" &amp; COUNTIF(J$11:J$102,J44) &amp; "x)"
   )
)</f>
        <v>1º (85x)</v>
      </c>
    </row>
    <row r="45" spans="1:13" ht="33" customHeight="1" x14ac:dyDescent="0.25">
      <c r="A45" s="145"/>
      <c r="B45" s="127"/>
      <c r="C45" s="13"/>
      <c r="D45" s="26"/>
      <c r="E45" s="26"/>
      <c r="F45" s="26"/>
      <c r="G45" s="26"/>
      <c r="H45" s="26"/>
      <c r="I45" s="26"/>
      <c r="J45" s="85">
        <f t="shared" si="1"/>
        <v>0</v>
      </c>
      <c r="K45" s="49">
        <f t="shared" si="3"/>
        <v>0</v>
      </c>
      <c r="L45" s="45" t="str">
        <f t="shared" si="2"/>
        <v>Não identificado ou não avaliado</v>
      </c>
      <c r="M45" s="25" t="str" cm="1">
        <f t="array" ref="M45">IF(ISERROR(J45),
   "",
   IF(J45="",
      "",
      INT(1+SUMPRODUCT((J$11:J$102&lt;&gt;"")*(J$11:J$102&gt;J45)
/IF(COUNTIF(J$11:J$102,J$11:J$102)=0,1,COUNTIF(J$11:J$102,J$11:J$102))))
      &amp; "º (" &amp; COUNTIF(J$11:J$102,J45) &amp; "x)"
   )
)</f>
        <v>1º (85x)</v>
      </c>
    </row>
    <row r="46" spans="1:13" ht="33" customHeight="1" x14ac:dyDescent="0.25">
      <c r="A46" s="145"/>
      <c r="B46" s="127"/>
      <c r="C46" s="14"/>
      <c r="D46" s="8"/>
      <c r="E46" s="8"/>
      <c r="F46" s="8"/>
      <c r="G46" s="8"/>
      <c r="H46" s="8"/>
      <c r="I46" s="8"/>
      <c r="J46" s="85">
        <f t="shared" si="1"/>
        <v>0</v>
      </c>
      <c r="K46" s="49">
        <f t="shared" si="3"/>
        <v>0</v>
      </c>
      <c r="L46" s="45" t="str">
        <f t="shared" si="2"/>
        <v>Não identificado ou não avaliado</v>
      </c>
      <c r="M46" s="25" t="str" cm="1">
        <f t="array" ref="M46">IF(ISERROR(J46),
   "",
   IF(J46="",
      "",
      INT(1+SUMPRODUCT((J$11:J$102&lt;&gt;"")*(J$11:J$102&gt;J46)
/IF(COUNTIF(J$11:J$102,J$11:J$102)=0,1,COUNTIF(J$11:J$102,J$11:J$102))))
      &amp; "º (" &amp; COUNTIF(J$11:J$102,J46) &amp; "x)"
   )
)</f>
        <v>1º (85x)</v>
      </c>
    </row>
    <row r="47" spans="1:13" ht="32.25" customHeight="1" x14ac:dyDescent="0.25">
      <c r="A47" s="145"/>
      <c r="B47" s="127" t="s">
        <v>44</v>
      </c>
      <c r="C47" s="13"/>
      <c r="D47" s="26"/>
      <c r="E47" s="26"/>
      <c r="F47" s="26"/>
      <c r="G47" s="26"/>
      <c r="H47" s="26"/>
      <c r="I47" s="26"/>
      <c r="J47" s="85">
        <f t="shared" si="1"/>
        <v>0</v>
      </c>
      <c r="K47" s="49">
        <f t="shared" si="3"/>
        <v>0</v>
      </c>
      <c r="L47" s="45" t="str">
        <f t="shared" si="2"/>
        <v>Não identificado ou não avaliado</v>
      </c>
      <c r="M47" s="25" t="str" cm="1">
        <f t="array" ref="M47">IF(ISERROR(J47),
   "",
   IF(J47="",
      "",
      INT(1+SUMPRODUCT((J$11:J$102&lt;&gt;"")*(J$11:J$102&gt;J47)
/IF(COUNTIF(J$11:J$102,J$11:J$102)=0,1,COUNTIF(J$11:J$102,J$11:J$102))))
      &amp; "º (" &amp; COUNTIF(J$11:J$102,J47) &amp; "x)"
   )
)</f>
        <v>1º (85x)</v>
      </c>
    </row>
    <row r="48" spans="1:13" ht="32.25" customHeight="1" x14ac:dyDescent="0.25">
      <c r="A48" s="145"/>
      <c r="B48" s="127"/>
      <c r="C48" s="14"/>
      <c r="D48" s="8"/>
      <c r="E48" s="8"/>
      <c r="F48" s="8"/>
      <c r="G48" s="8"/>
      <c r="H48" s="8"/>
      <c r="I48" s="8"/>
      <c r="J48" s="85">
        <f t="shared" si="1"/>
        <v>0</v>
      </c>
      <c r="K48" s="49">
        <f t="shared" si="3"/>
        <v>0</v>
      </c>
      <c r="L48" s="45" t="str">
        <f t="shared" si="2"/>
        <v>Não identificado ou não avaliado</v>
      </c>
      <c r="M48" s="25" t="str" cm="1">
        <f t="array" ref="M48">IF(ISERROR(J48),
   "",
   IF(J48="",
      "",
      INT(1+SUMPRODUCT((J$11:J$102&lt;&gt;"")*(J$11:J$102&gt;J48)
/IF(COUNTIF(J$11:J$102,J$11:J$102)=0,1,COUNTIF(J$11:J$102,J$11:J$102))))
      &amp; "º (" &amp; COUNTIF(J$11:J$102,J48) &amp; "x)"
   )
)</f>
        <v>1º (85x)</v>
      </c>
    </row>
    <row r="49" spans="1:13" ht="32.25" customHeight="1" x14ac:dyDescent="0.25">
      <c r="A49" s="145"/>
      <c r="B49" s="127"/>
      <c r="C49" s="13"/>
      <c r="D49" s="26"/>
      <c r="E49" s="26"/>
      <c r="F49" s="26"/>
      <c r="G49" s="26"/>
      <c r="H49" s="26"/>
      <c r="I49" s="26"/>
      <c r="J49" s="85">
        <f t="shared" si="1"/>
        <v>0</v>
      </c>
      <c r="K49" s="49">
        <f t="shared" si="3"/>
        <v>0</v>
      </c>
      <c r="L49" s="45" t="str">
        <f t="shared" si="2"/>
        <v>Não identificado ou não avaliado</v>
      </c>
      <c r="M49" s="25" t="str" cm="1">
        <f t="array" ref="M49">IF(ISERROR(J49),
   "",
   IF(J49="",
      "",
      INT(1+SUMPRODUCT((J$11:J$102&lt;&gt;"")*(J$11:J$102&gt;J49)
/IF(COUNTIF(J$11:J$102,J$11:J$102)=0,1,COUNTIF(J$11:J$102,J$11:J$102))))
      &amp; "º (" &amp; COUNTIF(J$11:J$102,J49) &amp; "x)"
   )
)</f>
        <v>1º (85x)</v>
      </c>
    </row>
    <row r="50" spans="1:13" ht="32.25" customHeight="1" x14ac:dyDescent="0.25">
      <c r="A50" s="145"/>
      <c r="B50" s="127"/>
      <c r="C50" s="14"/>
      <c r="D50" s="8"/>
      <c r="E50" s="8"/>
      <c r="F50" s="8"/>
      <c r="G50" s="8"/>
      <c r="H50" s="8"/>
      <c r="I50" s="8"/>
      <c r="J50" s="85">
        <f t="shared" si="1"/>
        <v>0</v>
      </c>
      <c r="K50" s="49">
        <f t="shared" si="3"/>
        <v>0</v>
      </c>
      <c r="L50" s="45" t="str">
        <f t="shared" si="2"/>
        <v>Não identificado ou não avaliado</v>
      </c>
      <c r="M50" s="25" t="str" cm="1">
        <f t="array" ref="M50">IF(ISERROR(J50),
   "",
   IF(J50="",
      "",
      INT(1+SUMPRODUCT((J$11:J$102&lt;&gt;"")*(J$11:J$102&gt;J50)
/IF(COUNTIF(J$11:J$102,J$11:J$102)=0,1,COUNTIF(J$11:J$102,J$11:J$102))))
      &amp; "º (" &amp; COUNTIF(J$11:J$102,J50) &amp; "x)"
   )
)</f>
        <v>1º (85x)</v>
      </c>
    </row>
    <row r="51" spans="1:13" ht="32.25" customHeight="1" x14ac:dyDescent="0.25">
      <c r="A51" s="145"/>
      <c r="B51" s="127"/>
      <c r="C51" s="13"/>
      <c r="D51" s="26"/>
      <c r="E51" s="26"/>
      <c r="F51" s="26"/>
      <c r="G51" s="26"/>
      <c r="H51" s="26"/>
      <c r="I51" s="26"/>
      <c r="J51" s="85">
        <f t="shared" si="1"/>
        <v>0</v>
      </c>
      <c r="K51" s="49">
        <f t="shared" si="3"/>
        <v>0</v>
      </c>
      <c r="L51" s="45" t="str">
        <f t="shared" si="2"/>
        <v>Não identificado ou não avaliado</v>
      </c>
      <c r="M51" s="25" t="str" cm="1">
        <f t="array" ref="M51">IF(ISERROR(J51),
   "",
   IF(J51="",
      "",
      INT(1+SUMPRODUCT((J$11:J$102&lt;&gt;"")*(J$11:J$102&gt;J51)
/IF(COUNTIF(J$11:J$102,J$11:J$102)=0,1,COUNTIF(J$11:J$102,J$11:J$102))))
      &amp; "º (" &amp; COUNTIF(J$11:J$102,J51) &amp; "x)"
   )
)</f>
        <v>1º (85x)</v>
      </c>
    </row>
    <row r="52" spans="1:13" ht="31.5" x14ac:dyDescent="0.25">
      <c r="A52" s="145"/>
      <c r="B52" s="127"/>
      <c r="C52" s="14"/>
      <c r="D52" s="8"/>
      <c r="E52" s="8"/>
      <c r="F52" s="8"/>
      <c r="G52" s="8"/>
      <c r="H52" s="8"/>
      <c r="I52" s="8"/>
      <c r="J52" s="85">
        <f t="shared" si="1"/>
        <v>0</v>
      </c>
      <c r="K52" s="49">
        <f t="shared" si="3"/>
        <v>0</v>
      </c>
      <c r="L52" s="45" t="str">
        <f t="shared" si="2"/>
        <v>Não identificado ou não avaliado</v>
      </c>
      <c r="M52" s="25" t="str" cm="1">
        <f t="array" ref="M52">IF(ISERROR(J52),
   "",
   IF(J52="",
      "",
      INT(1+SUMPRODUCT((J$11:J$102&lt;&gt;"")*(J$11:J$102&gt;J52)
/IF(COUNTIF(J$11:J$102,J$11:J$102)=0,1,COUNTIF(J$11:J$102,J$11:J$102))))
      &amp; "º (" &amp; COUNTIF(J$11:J$102,J52) &amp; "x)"
   )
)</f>
        <v>1º (85x)</v>
      </c>
    </row>
    <row r="53" spans="1:13" ht="42.75" customHeight="1" x14ac:dyDescent="0.25">
      <c r="A53" s="145"/>
      <c r="B53" s="127" t="s">
        <v>45</v>
      </c>
      <c r="C53" s="13"/>
      <c r="D53" s="26"/>
      <c r="E53" s="26"/>
      <c r="F53" s="26"/>
      <c r="G53" s="26"/>
      <c r="H53" s="26"/>
      <c r="I53" s="26"/>
      <c r="J53" s="85">
        <f t="shared" si="1"/>
        <v>0</v>
      </c>
      <c r="K53" s="49">
        <f t="shared" si="3"/>
        <v>0</v>
      </c>
      <c r="L53" s="45" t="str">
        <f t="shared" si="2"/>
        <v>Não identificado ou não avaliado</v>
      </c>
      <c r="M53" s="25" t="str" cm="1">
        <f t="array" ref="M53">IF(ISERROR(J53),
   "",
   IF(J53="",
      "",
      INT(1+SUMPRODUCT((J$11:J$102&lt;&gt;"")*(J$11:J$102&gt;J53)
/IF(COUNTIF(J$11:J$102,J$11:J$102)=0,1,COUNTIF(J$11:J$102,J$11:J$102))))
      &amp; "º (" &amp; COUNTIF(J$11:J$102,J53) &amp; "x)"
   )
)</f>
        <v>1º (85x)</v>
      </c>
    </row>
    <row r="54" spans="1:13" ht="42.75" customHeight="1" x14ac:dyDescent="0.25">
      <c r="A54" s="145"/>
      <c r="B54" s="127"/>
      <c r="C54" s="14"/>
      <c r="D54" s="8"/>
      <c r="E54" s="8"/>
      <c r="F54" s="8"/>
      <c r="G54" s="8"/>
      <c r="H54" s="8"/>
      <c r="I54" s="8"/>
      <c r="J54" s="85">
        <f t="shared" si="1"/>
        <v>0</v>
      </c>
      <c r="K54" s="49">
        <f t="shared" si="3"/>
        <v>0</v>
      </c>
      <c r="L54" s="45" t="str">
        <f t="shared" si="2"/>
        <v>Não identificado ou não avaliado</v>
      </c>
      <c r="M54" s="25" t="str" cm="1">
        <f t="array" ref="M54">IF(ISERROR(J54),
   "",
   IF(J54="",
      "",
      INT(1+SUMPRODUCT((J$11:J$102&lt;&gt;"")*(J$11:J$102&gt;J54)
/IF(COUNTIF(J$11:J$102,J$11:J$102)=0,1,COUNTIF(J$11:J$102,J$11:J$102))))
      &amp; "º (" &amp; COUNTIF(J$11:J$102,J54) &amp; "x)"
   )
)</f>
        <v>1º (85x)</v>
      </c>
    </row>
    <row r="55" spans="1:13" ht="33" customHeight="1" x14ac:dyDescent="0.25">
      <c r="A55" s="145"/>
      <c r="B55" s="127"/>
      <c r="C55" s="13"/>
      <c r="D55" s="26"/>
      <c r="E55" s="26"/>
      <c r="F55" s="26"/>
      <c r="G55" s="26"/>
      <c r="H55" s="26"/>
      <c r="I55" s="26"/>
      <c r="J55" s="85">
        <f t="shared" si="1"/>
        <v>0</v>
      </c>
      <c r="K55" s="49">
        <f t="shared" si="3"/>
        <v>0</v>
      </c>
      <c r="L55" s="45" t="str">
        <f t="shared" si="2"/>
        <v>Não identificado ou não avaliado</v>
      </c>
      <c r="M55" s="25" t="str" cm="1">
        <f t="array" ref="M55">IF(ISERROR(J55),
   "",
   IF(J55="",
      "",
      INT(1+SUMPRODUCT((J$11:J$102&lt;&gt;"")*(J$11:J$102&gt;J55)
/IF(COUNTIF(J$11:J$102,J$11:J$102)=0,1,COUNTIF(J$11:J$102,J$11:J$102))))
      &amp; "º (" &amp; COUNTIF(J$11:J$102,J55) &amp; "x)"
   )
)</f>
        <v>1º (85x)</v>
      </c>
    </row>
    <row r="56" spans="1:13" ht="40.9" customHeight="1" x14ac:dyDescent="0.25">
      <c r="A56" s="145"/>
      <c r="B56" s="127" t="s">
        <v>46</v>
      </c>
      <c r="C56" s="14"/>
      <c r="D56" s="8"/>
      <c r="E56" s="8"/>
      <c r="F56" s="8"/>
      <c r="G56" s="8"/>
      <c r="H56" s="8"/>
      <c r="I56" s="8"/>
      <c r="J56" s="85">
        <f t="shared" si="1"/>
        <v>0</v>
      </c>
      <c r="K56" s="49">
        <f t="shared" si="3"/>
        <v>0</v>
      </c>
      <c r="L56" s="45" t="str">
        <f t="shared" si="2"/>
        <v>Não identificado ou não avaliado</v>
      </c>
      <c r="M56" s="25" t="str" cm="1">
        <f t="array" ref="M56">IF(ISERROR(J56),
   "",
   IF(J56="",
      "",
      INT(1+SUMPRODUCT((J$11:J$102&lt;&gt;"")*(J$11:J$102&gt;J56)
/IF(COUNTIF(J$11:J$102,J$11:J$102)=0,1,COUNTIF(J$11:J$102,J$11:J$102))))
      &amp; "º (" &amp; COUNTIF(J$11:J$102,J56) &amp; "x)"
   )
)</f>
        <v>1º (85x)</v>
      </c>
    </row>
    <row r="57" spans="1:13" ht="40.9" customHeight="1" x14ac:dyDescent="0.25">
      <c r="A57" s="145"/>
      <c r="B57" s="127"/>
      <c r="C57" s="13"/>
      <c r="D57" s="26"/>
      <c r="E57" s="26"/>
      <c r="F57" s="26"/>
      <c r="G57" s="26"/>
      <c r="H57" s="26"/>
      <c r="I57" s="26"/>
      <c r="J57" s="85">
        <f t="shared" si="1"/>
        <v>0</v>
      </c>
      <c r="K57" s="49">
        <f t="shared" si="3"/>
        <v>0</v>
      </c>
      <c r="L57" s="45" t="str">
        <f t="shared" si="2"/>
        <v>Não identificado ou não avaliado</v>
      </c>
      <c r="M57" s="25" t="str" cm="1">
        <f t="array" ref="M57">IF(ISERROR(J57),
   "",
   IF(J57="",
      "",
      INT(1+SUMPRODUCT((J$11:J$102&lt;&gt;"")*(J$11:J$102&gt;J57)
/IF(COUNTIF(J$11:J$102,J$11:J$102)=0,1,COUNTIF(J$11:J$102,J$11:J$102))))
      &amp; "º (" &amp; COUNTIF(J$11:J$102,J57) &amp; "x)"
   )
)</f>
        <v>1º (85x)</v>
      </c>
    </row>
    <row r="58" spans="1:13" ht="40.9" customHeight="1" x14ac:dyDescent="0.25">
      <c r="A58" s="145"/>
      <c r="B58" s="127"/>
      <c r="C58" s="14"/>
      <c r="D58" s="8"/>
      <c r="E58" s="8"/>
      <c r="F58" s="8"/>
      <c r="G58" s="8"/>
      <c r="H58" s="8"/>
      <c r="I58" s="8"/>
      <c r="J58" s="85">
        <f t="shared" si="1"/>
        <v>0</v>
      </c>
      <c r="K58" s="49">
        <f t="shared" si="3"/>
        <v>0</v>
      </c>
      <c r="L58" s="45" t="str">
        <f t="shared" si="2"/>
        <v>Não identificado ou não avaliado</v>
      </c>
      <c r="M58" s="25" t="str" cm="1">
        <f t="array" ref="M58">IF(ISERROR(J58),
   "",
   IF(J58="",
      "",
      INT(1+SUMPRODUCT((J$11:J$102&lt;&gt;"")*(J$11:J$102&gt;J58)
/IF(COUNTIF(J$11:J$102,J$11:J$102)=0,1,COUNTIF(J$11:J$102,J$11:J$102))))
      &amp; "º (" &amp; COUNTIF(J$11:J$102,J58) &amp; "x)"
   )
)</f>
        <v>1º (85x)</v>
      </c>
    </row>
    <row r="59" spans="1:13" ht="40.9" customHeight="1" x14ac:dyDescent="0.25">
      <c r="A59" s="145"/>
      <c r="B59" s="127"/>
      <c r="C59" s="13"/>
      <c r="D59" s="26"/>
      <c r="E59" s="26"/>
      <c r="F59" s="26"/>
      <c r="G59" s="26"/>
      <c r="H59" s="26"/>
      <c r="I59" s="26"/>
      <c r="J59" s="85">
        <f t="shared" si="1"/>
        <v>0</v>
      </c>
      <c r="K59" s="49">
        <f t="shared" si="3"/>
        <v>0</v>
      </c>
      <c r="L59" s="45" t="str">
        <f t="shared" si="2"/>
        <v>Não identificado ou não avaliado</v>
      </c>
      <c r="M59" s="25" t="str" cm="1">
        <f t="array" ref="M59">IF(ISERROR(J59),
   "",
   IF(J59="",
      "",
      INT(1+SUMPRODUCT((J$11:J$102&lt;&gt;"")*(J$11:J$102&gt;J59)
/IF(COUNTIF(J$11:J$102,J$11:J$102)=0,1,COUNTIF(J$11:J$102,J$11:J$102))))
      &amp; "º (" &amp; COUNTIF(J$11:J$102,J59) &amp; "x)"
   )
)</f>
        <v>1º (85x)</v>
      </c>
    </row>
    <row r="60" spans="1:13" ht="40.9" customHeight="1" x14ac:dyDescent="0.25">
      <c r="A60" s="145"/>
      <c r="B60" s="127"/>
      <c r="C60" s="14"/>
      <c r="D60" s="8"/>
      <c r="E60" s="8"/>
      <c r="F60" s="8"/>
      <c r="G60" s="8"/>
      <c r="H60" s="8"/>
      <c r="I60" s="8"/>
      <c r="J60" s="85">
        <f t="shared" si="1"/>
        <v>0</v>
      </c>
      <c r="K60" s="49">
        <f t="shared" si="3"/>
        <v>0</v>
      </c>
      <c r="L60" s="45" t="str">
        <f t="shared" si="2"/>
        <v>Não identificado ou não avaliado</v>
      </c>
      <c r="M60" s="25" t="str" cm="1">
        <f t="array" ref="M60">IF(ISERROR(J60),
   "",
   IF(J60="",
      "",
      INT(1+SUMPRODUCT((J$11:J$102&lt;&gt;"")*(J$11:J$102&gt;J60)
/IF(COUNTIF(J$11:J$102,J$11:J$102)=0,1,COUNTIF(J$11:J$102,J$11:J$102))))
      &amp; "º (" &amp; COUNTIF(J$11:J$102,J60) &amp; "x)"
   )
)</f>
        <v>1º (85x)</v>
      </c>
    </row>
    <row r="61" spans="1:13" ht="40.9" customHeight="1" x14ac:dyDescent="0.25">
      <c r="A61" s="145"/>
      <c r="B61" s="127"/>
      <c r="C61" s="13"/>
      <c r="D61" s="26"/>
      <c r="E61" s="26"/>
      <c r="F61" s="26"/>
      <c r="G61" s="26"/>
      <c r="H61" s="26"/>
      <c r="I61" s="26"/>
      <c r="J61" s="85">
        <f t="shared" si="1"/>
        <v>0</v>
      </c>
      <c r="K61" s="49">
        <f t="shared" si="3"/>
        <v>0</v>
      </c>
      <c r="L61" s="45" t="str">
        <f t="shared" si="2"/>
        <v>Não identificado ou não avaliado</v>
      </c>
      <c r="M61" s="25" t="str" cm="1">
        <f t="array" ref="M61">IF(ISERROR(J61),
   "",
   IF(J61="",
      "",
      INT(1+SUMPRODUCT((J$11:J$102&lt;&gt;"")*(J$11:J$102&gt;J61)
/IF(COUNTIF(J$11:J$102,J$11:J$102)=0,1,COUNTIF(J$11:J$102,J$11:J$102))))
      &amp; "º (" &amp; COUNTIF(J$11:J$102,J61) &amp; "x)"
   )
)</f>
        <v>1º (85x)</v>
      </c>
    </row>
    <row r="62" spans="1:13" ht="34.15" customHeight="1" x14ac:dyDescent="0.25">
      <c r="A62" s="145"/>
      <c r="B62" s="127" t="s">
        <v>47</v>
      </c>
      <c r="C62" s="14"/>
      <c r="D62" s="8"/>
      <c r="E62" s="8"/>
      <c r="F62" s="8"/>
      <c r="G62" s="8"/>
      <c r="H62" s="8"/>
      <c r="I62" s="8"/>
      <c r="J62" s="85">
        <f t="shared" si="1"/>
        <v>0</v>
      </c>
      <c r="K62" s="49">
        <f t="shared" si="3"/>
        <v>0</v>
      </c>
      <c r="L62" s="45" t="str">
        <f t="shared" si="2"/>
        <v>Não identificado ou não avaliado</v>
      </c>
      <c r="M62" s="25" t="str" cm="1">
        <f t="array" ref="M62">IF(ISERROR(J62),
   "",
   IF(J62="",
      "",
      INT(1+SUMPRODUCT((J$11:J$102&lt;&gt;"")*(J$11:J$102&gt;J62)
/IF(COUNTIF(J$11:J$102,J$11:J$102)=0,1,COUNTIF(J$11:J$102,J$11:J$102))))
      &amp; "º (" &amp; COUNTIF(J$11:J$102,J62) &amp; "x)"
   )
)</f>
        <v>1º (85x)</v>
      </c>
    </row>
    <row r="63" spans="1:13" ht="31.5" x14ac:dyDescent="0.25">
      <c r="A63" s="145"/>
      <c r="B63" s="127"/>
      <c r="C63" s="13"/>
      <c r="D63" s="26"/>
      <c r="E63" s="13"/>
      <c r="F63" s="26"/>
      <c r="G63" s="13"/>
      <c r="H63" s="26"/>
      <c r="I63" s="13"/>
      <c r="J63" s="85">
        <f t="shared" si="1"/>
        <v>0</v>
      </c>
      <c r="K63" s="49">
        <f t="shared" si="3"/>
        <v>0</v>
      </c>
      <c r="L63" s="45" t="str">
        <f t="shared" si="2"/>
        <v>Não identificado ou não avaliado</v>
      </c>
      <c r="M63" s="25" t="str" cm="1">
        <f t="array" ref="M63">IF(ISERROR(J63),
   "",
   IF(J63="",
      "",
      INT(1+SUMPRODUCT((J$11:J$102&lt;&gt;"")*(J$11:J$102&gt;J63)
/IF(COUNTIF(J$11:J$102,J$11:J$102)=0,1,COUNTIF(J$11:J$102,J$11:J$102))))
      &amp; "º (" &amp; COUNTIF(J$11:J$102,J63) &amp; "x)"
   )
)</f>
        <v>1º (85x)</v>
      </c>
    </row>
    <row r="64" spans="1:13" ht="34.15" customHeight="1" x14ac:dyDescent="0.25">
      <c r="A64" s="145"/>
      <c r="B64" s="127"/>
      <c r="C64" s="14"/>
      <c r="D64" s="8"/>
      <c r="E64" s="8"/>
      <c r="F64" s="8"/>
      <c r="G64" s="8"/>
      <c r="H64" s="8"/>
      <c r="I64" s="8"/>
      <c r="J64" s="85">
        <f t="shared" si="1"/>
        <v>0</v>
      </c>
      <c r="K64" s="49">
        <f t="shared" si="3"/>
        <v>0</v>
      </c>
      <c r="L64" s="45" t="str">
        <f t="shared" si="2"/>
        <v>Não identificado ou não avaliado</v>
      </c>
      <c r="M64" s="25" t="str" cm="1">
        <f t="array" ref="M64">IF(ISERROR(J64),
   "",
   IF(J64="",
      "",
      INT(1+SUMPRODUCT((J$11:J$102&lt;&gt;"")*(J$11:J$102&gt;J64)
/IF(COUNTIF(J$11:J$102,J$11:J$102)=0,1,COUNTIF(J$11:J$102,J$11:J$102))))
      &amp; "º (" &amp; COUNTIF(J$11:J$102,J64) &amp; "x)"
   )
)</f>
        <v>1º (85x)</v>
      </c>
    </row>
    <row r="65" spans="1:13" ht="34.15" customHeight="1" x14ac:dyDescent="0.25">
      <c r="A65" s="145"/>
      <c r="B65" s="127"/>
      <c r="C65" s="13"/>
      <c r="D65" s="26"/>
      <c r="E65" s="26"/>
      <c r="F65" s="26"/>
      <c r="G65" s="26"/>
      <c r="H65" s="26"/>
      <c r="I65" s="26"/>
      <c r="J65" s="85">
        <f t="shared" si="1"/>
        <v>0</v>
      </c>
      <c r="K65" s="49">
        <f t="shared" si="3"/>
        <v>0</v>
      </c>
      <c r="L65" s="45" t="str">
        <f t="shared" si="2"/>
        <v>Não identificado ou não avaliado</v>
      </c>
      <c r="M65" s="25" t="str" cm="1">
        <f t="array" ref="M65">IF(ISERROR(J65),
   "",
   IF(J65="",
      "",
      INT(1+SUMPRODUCT((J$11:J$102&lt;&gt;"")*(J$11:J$102&gt;J65)
/IF(COUNTIF(J$11:J$102,J$11:J$102)=0,1,COUNTIF(J$11:J$102,J$11:J$102))))
      &amp; "º (" &amp; COUNTIF(J$11:J$102,J65) &amp; "x)"
   )
)</f>
        <v>1º (85x)</v>
      </c>
    </row>
    <row r="66" spans="1:13" ht="34.15" customHeight="1" x14ac:dyDescent="0.25">
      <c r="A66" s="145"/>
      <c r="B66" s="127"/>
      <c r="C66" s="14"/>
      <c r="D66" s="8"/>
      <c r="E66" s="8"/>
      <c r="F66" s="8"/>
      <c r="G66" s="8"/>
      <c r="H66" s="8"/>
      <c r="I66" s="8"/>
      <c r="J66" s="85">
        <f t="shared" si="1"/>
        <v>0</v>
      </c>
      <c r="K66" s="49">
        <f t="shared" si="3"/>
        <v>0</v>
      </c>
      <c r="L66" s="45" t="str">
        <f t="shared" si="2"/>
        <v>Não identificado ou não avaliado</v>
      </c>
      <c r="M66" s="25" t="str" cm="1">
        <f t="array" ref="M66">IF(ISERROR(J66),
   "",
   IF(J66="",
      "",
      INT(1+SUMPRODUCT((J$11:J$102&lt;&gt;"")*(J$11:J$102&gt;J66)
/IF(COUNTIF(J$11:J$102,J$11:J$102)=0,1,COUNTIF(J$11:J$102,J$11:J$102))))
      &amp; "º (" &amp; COUNTIF(J$11:J$102,J66) &amp; "x)"
   )
)</f>
        <v>1º (85x)</v>
      </c>
    </row>
    <row r="67" spans="1:13" ht="34.15" customHeight="1" x14ac:dyDescent="0.25">
      <c r="A67" s="145"/>
      <c r="B67" s="127"/>
      <c r="C67" s="13"/>
      <c r="D67" s="26"/>
      <c r="E67" s="26"/>
      <c r="F67" s="26"/>
      <c r="G67" s="26"/>
      <c r="H67" s="26"/>
      <c r="I67" s="26"/>
      <c r="J67" s="85">
        <f t="shared" si="1"/>
        <v>0</v>
      </c>
      <c r="K67" s="49">
        <f t="shared" si="3"/>
        <v>0</v>
      </c>
      <c r="L67" s="45" t="str">
        <f t="shared" si="2"/>
        <v>Não identificado ou não avaliado</v>
      </c>
      <c r="M67" s="25" t="str" cm="1">
        <f t="array" ref="M67">IF(ISERROR(J67),
   "",
   IF(J67="",
      "",
      INT(1+SUMPRODUCT((J$11:J$102&lt;&gt;"")*(J$11:J$102&gt;J67)
/IF(COUNTIF(J$11:J$102,J$11:J$102)=0,1,COUNTIF(J$11:J$102,J$11:J$102))))
      &amp; "º (" &amp; COUNTIF(J$11:J$102,J67) &amp; "x)"
   )
)</f>
        <v>1º (85x)</v>
      </c>
    </row>
    <row r="68" spans="1:13" ht="34.15" customHeight="1" x14ac:dyDescent="0.25">
      <c r="A68" s="145"/>
      <c r="B68" s="127"/>
      <c r="C68" s="14"/>
      <c r="D68" s="8"/>
      <c r="E68" s="8"/>
      <c r="F68" s="8"/>
      <c r="G68" s="8"/>
      <c r="H68" s="8"/>
      <c r="I68" s="8"/>
      <c r="J68" s="85">
        <f t="shared" si="1"/>
        <v>0</v>
      </c>
      <c r="K68" s="49">
        <f t="shared" si="3"/>
        <v>0</v>
      </c>
      <c r="L68" s="45" t="str">
        <f t="shared" si="2"/>
        <v>Não identificado ou não avaliado</v>
      </c>
      <c r="M68" s="25" t="str" cm="1">
        <f t="array" ref="M68">IF(ISERROR(J68),
   "",
   IF(J68="",
      "",
      INT(1+SUMPRODUCT((J$11:J$102&lt;&gt;"")*(J$11:J$102&gt;J68)
/IF(COUNTIF(J$11:J$102,J$11:J$102)=0,1,COUNTIF(J$11:J$102,J$11:J$102))))
      &amp; "º (" &amp; COUNTIF(J$11:J$102,J68) &amp; "x)"
   )
)</f>
        <v>1º (85x)</v>
      </c>
    </row>
    <row r="69" spans="1:13" ht="42" customHeight="1" x14ac:dyDescent="0.25">
      <c r="A69" s="145"/>
      <c r="B69" s="127" t="s">
        <v>48</v>
      </c>
      <c r="C69" s="13"/>
      <c r="D69" s="26"/>
      <c r="E69" s="26"/>
      <c r="F69" s="26"/>
      <c r="G69" s="26"/>
      <c r="H69" s="26"/>
      <c r="I69" s="26"/>
      <c r="J69" s="85">
        <f t="shared" si="1"/>
        <v>0</v>
      </c>
      <c r="K69" s="49">
        <f t="shared" si="3"/>
        <v>0</v>
      </c>
      <c r="L69" s="45" t="str">
        <f t="shared" si="2"/>
        <v>Não identificado ou não avaliado</v>
      </c>
      <c r="M69" s="25" t="str" cm="1">
        <f t="array" ref="M69">IF(ISERROR(J69),
   "",
   IF(J69="",
      "",
      INT(1+SUMPRODUCT((J$11:J$102&lt;&gt;"")*(J$11:J$102&gt;J69)
/IF(COUNTIF(J$11:J$102,J$11:J$102)=0,1,COUNTIF(J$11:J$102,J$11:J$102))))
      &amp; "º (" &amp; COUNTIF(J$11:J$102,J69) &amp; "x)"
   )
)</f>
        <v>1º (85x)</v>
      </c>
    </row>
    <row r="70" spans="1:13" ht="42" customHeight="1" x14ac:dyDescent="0.25">
      <c r="A70" s="145"/>
      <c r="B70" s="127"/>
      <c r="C70" s="14"/>
      <c r="D70" s="8"/>
      <c r="E70" s="8"/>
      <c r="F70" s="8"/>
      <c r="G70" s="8"/>
      <c r="H70" s="8"/>
      <c r="I70" s="8"/>
      <c r="J70" s="85">
        <f t="shared" si="1"/>
        <v>0</v>
      </c>
      <c r="K70" s="49">
        <f t="shared" si="3"/>
        <v>0</v>
      </c>
      <c r="L70" s="45" t="str">
        <f t="shared" si="2"/>
        <v>Não identificado ou não avaliado</v>
      </c>
      <c r="M70" s="25" t="str" cm="1">
        <f t="array" ref="M70">IF(ISERROR(J70),
   "",
   IF(J70="",
      "",
      INT(1+SUMPRODUCT((J$11:J$102&lt;&gt;"")*(J$11:J$102&gt;J70)
/IF(COUNTIF(J$11:J$102,J$11:J$102)=0,1,COUNTIF(J$11:J$102,J$11:J$102))))
      &amp; "º (" &amp; COUNTIF(J$11:J$102,J70) &amp; "x)"
   )
)</f>
        <v>1º (85x)</v>
      </c>
    </row>
    <row r="71" spans="1:13" ht="45" customHeight="1" x14ac:dyDescent="0.25">
      <c r="A71" s="145"/>
      <c r="B71" s="127"/>
      <c r="C71" s="13"/>
      <c r="D71" s="26"/>
      <c r="E71" s="26"/>
      <c r="F71" s="26"/>
      <c r="G71" s="26"/>
      <c r="H71" s="26"/>
      <c r="I71" s="26"/>
      <c r="J71" s="85">
        <f t="shared" si="1"/>
        <v>0</v>
      </c>
      <c r="K71" s="49">
        <f t="shared" si="3"/>
        <v>0</v>
      </c>
      <c r="L71" s="45" t="str">
        <f t="shared" si="2"/>
        <v>Não identificado ou não avaliado</v>
      </c>
      <c r="M71" s="25" t="str" cm="1">
        <f t="array" ref="M71">IF(ISERROR(J71),
   "",
   IF(J71="",
      "",
      INT(1+SUMPRODUCT((J$11:J$102&lt;&gt;"")*(J$11:J$102&gt;J71)
/IF(COUNTIF(J$11:J$102,J$11:J$102)=0,1,COUNTIF(J$11:J$102,J$11:J$102))))
      &amp; "º (" &amp; COUNTIF(J$11:J$102,J71) &amp; "x)"
   )
)</f>
        <v>1º (85x)</v>
      </c>
    </row>
    <row r="72" spans="1:13" ht="27" customHeight="1" x14ac:dyDescent="0.25">
      <c r="A72" s="145"/>
      <c r="B72" s="127" t="s">
        <v>49</v>
      </c>
      <c r="C72" s="14"/>
      <c r="D72" s="8"/>
      <c r="E72" s="8"/>
      <c r="F72" s="8"/>
      <c r="G72" s="8"/>
      <c r="H72" s="8"/>
      <c r="I72" s="8"/>
      <c r="J72" s="85">
        <f t="shared" si="1"/>
        <v>0</v>
      </c>
      <c r="K72" s="49">
        <f t="shared" si="3"/>
        <v>0</v>
      </c>
      <c r="L72" s="45" t="str">
        <f t="shared" si="2"/>
        <v>Não identificado ou não avaliado</v>
      </c>
      <c r="M72" s="25" t="str" cm="1">
        <f t="array" ref="M72">IF(ISERROR(J72),
   "",
   IF(J72="",
      "",
      INT(1+SUMPRODUCT((J$11:J$102&lt;&gt;"")*(J$11:J$102&gt;J72)
/IF(COUNTIF(J$11:J$102,J$11:J$102)=0,1,COUNTIF(J$11:J$102,J$11:J$102))))
      &amp; "º (" &amp; COUNTIF(J$11:J$102,J72) &amp; "x)"
   )
)</f>
        <v>1º (85x)</v>
      </c>
    </row>
    <row r="73" spans="1:13" ht="27" customHeight="1" x14ac:dyDescent="0.25">
      <c r="A73" s="145"/>
      <c r="B73" s="127"/>
      <c r="C73" s="13"/>
      <c r="D73" s="26"/>
      <c r="E73" s="26"/>
      <c r="F73" s="26"/>
      <c r="G73" s="26"/>
      <c r="H73" s="26"/>
      <c r="I73" s="26"/>
      <c r="J73" s="85">
        <f t="shared" si="1"/>
        <v>0</v>
      </c>
      <c r="K73" s="49">
        <f t="shared" si="3"/>
        <v>0</v>
      </c>
      <c r="L73" s="45" t="str">
        <f t="shared" si="2"/>
        <v>Não identificado ou não avaliado</v>
      </c>
      <c r="M73" s="25" t="str" cm="1">
        <f t="array" ref="M73">IF(ISERROR(J73),
   "",
   IF(J73="",
      "",
      INT(1+SUMPRODUCT((J$11:J$102&lt;&gt;"")*(J$11:J$102&gt;J73)
/IF(COUNTIF(J$11:J$102,J$11:J$102)=0,1,COUNTIF(J$11:J$102,J$11:J$102))))
      &amp; "º (" &amp; COUNTIF(J$11:J$102,J73) &amp; "x)"
   )
)</f>
        <v>1º (85x)</v>
      </c>
    </row>
    <row r="74" spans="1:13" ht="27" customHeight="1" x14ac:dyDescent="0.25">
      <c r="A74" s="145"/>
      <c r="B74" s="127"/>
      <c r="C74" s="14"/>
      <c r="D74" s="8"/>
      <c r="E74" s="8"/>
      <c r="F74" s="8"/>
      <c r="G74" s="8"/>
      <c r="H74" s="8"/>
      <c r="I74" s="8"/>
      <c r="J74" s="85">
        <f t="shared" si="1"/>
        <v>0</v>
      </c>
      <c r="K74" s="49">
        <f t="shared" si="3"/>
        <v>0</v>
      </c>
      <c r="L74" s="45" t="str">
        <f t="shared" si="2"/>
        <v>Não identificado ou não avaliado</v>
      </c>
      <c r="M74" s="25" t="str" cm="1">
        <f t="array" ref="M74">IF(ISERROR(J74),
   "",
   IF(J74="",
      "",
      INT(1+SUMPRODUCT((J$11:J$102&lt;&gt;"")*(J$11:J$102&gt;J74)
/IF(COUNTIF(J$11:J$102,J$11:J$102)=0,1,COUNTIF(J$11:J$102,J$11:J$102))))
      &amp; "º (" &amp; COUNTIF(J$11:J$102,J74) &amp; "x)"
   )
)</f>
        <v>1º (85x)</v>
      </c>
    </row>
    <row r="75" spans="1:13" ht="27" customHeight="1" x14ac:dyDescent="0.25">
      <c r="A75" s="145"/>
      <c r="B75" s="127"/>
      <c r="C75" s="13"/>
      <c r="D75" s="26"/>
      <c r="E75" s="26"/>
      <c r="F75" s="26"/>
      <c r="G75" s="26"/>
      <c r="H75" s="26"/>
      <c r="I75" s="26"/>
      <c r="J75" s="85">
        <f t="shared" si="1"/>
        <v>0</v>
      </c>
      <c r="K75" s="49">
        <f t="shared" ref="K75:K95" si="4">J75/3</f>
        <v>0</v>
      </c>
      <c r="L75" s="45" t="str">
        <f t="shared" si="2"/>
        <v>Não identificado ou não avaliado</v>
      </c>
      <c r="M75" s="25" t="str" cm="1">
        <f t="array" ref="M75">IF(ISERROR(J75),
   "",
   IF(J75="",
      "",
      INT(1+SUMPRODUCT((J$11:J$102&lt;&gt;"")*(J$11:J$102&gt;J75)
/IF(COUNTIF(J$11:J$102,J$11:J$102)=0,1,COUNTIF(J$11:J$102,J$11:J$102))))
      &amp; "º (" &amp; COUNTIF(J$11:J$102,J75) &amp; "x)"
   )
)</f>
        <v>1º (85x)</v>
      </c>
    </row>
    <row r="76" spans="1:13" ht="27" customHeight="1" x14ac:dyDescent="0.25">
      <c r="A76" s="145"/>
      <c r="B76" s="127"/>
      <c r="C76" s="14"/>
      <c r="D76" s="8"/>
      <c r="E76" s="8"/>
      <c r="F76" s="8"/>
      <c r="G76" s="8"/>
      <c r="H76" s="8"/>
      <c r="I76" s="8"/>
      <c r="J76" s="85">
        <f t="shared" ref="J76:J95" si="5">(D76*$D$8)+(E76*$E$8)+(F76*$F$8)+(G76*$G$8)+(H76*$H$8)+(I76*$I$8)</f>
        <v>0</v>
      </c>
      <c r="K76" s="49">
        <f t="shared" si="4"/>
        <v>0</v>
      </c>
      <c r="L76" s="45" t="str">
        <f t="shared" ref="L76:L95" si="6">IF(J76=0,"Não identificado ou não avaliado",IF(J76&lt;1.6,"Baixo",IF(J76&lt;2.2,"Médio","Alto")))</f>
        <v>Não identificado ou não avaliado</v>
      </c>
      <c r="M76" s="25" t="str" cm="1">
        <f t="array" ref="M76">IF(ISERROR(J76),
   "",
   IF(J76="",
      "",
      INT(1+SUMPRODUCT((J$11:J$102&lt;&gt;"")*(J$11:J$102&gt;J76)
/IF(COUNTIF(J$11:J$102,J$11:J$102)=0,1,COUNTIF(J$11:J$102,J$11:J$102))))
      &amp; "º (" &amp; COUNTIF(J$11:J$102,J76) &amp; "x)"
   )
)</f>
        <v>1º (85x)</v>
      </c>
    </row>
    <row r="77" spans="1:13" ht="27" customHeight="1" x14ac:dyDescent="0.25">
      <c r="A77" s="145"/>
      <c r="B77" s="127"/>
      <c r="C77" s="13"/>
      <c r="D77" s="26"/>
      <c r="E77" s="26"/>
      <c r="F77" s="26"/>
      <c r="G77" s="26"/>
      <c r="H77" s="26"/>
      <c r="I77" s="26"/>
      <c r="J77" s="85">
        <f t="shared" si="5"/>
        <v>0</v>
      </c>
      <c r="K77" s="49">
        <f t="shared" si="4"/>
        <v>0</v>
      </c>
      <c r="L77" s="45" t="str">
        <f t="shared" si="6"/>
        <v>Não identificado ou não avaliado</v>
      </c>
      <c r="M77" s="25" t="str" cm="1">
        <f t="array" ref="M77">IF(ISERROR(J77),
   "",
   IF(J77="",
      "",
      INT(1+SUMPRODUCT((J$11:J$102&lt;&gt;"")*(J$11:J$102&gt;J77)
/IF(COUNTIF(J$11:J$102,J$11:J$102)=0,1,COUNTIF(J$11:J$102,J$11:J$102))))
      &amp; "º (" &amp; COUNTIF(J$11:J$102,J77) &amp; "x)"
   )
)</f>
        <v>1º (85x)</v>
      </c>
    </row>
    <row r="78" spans="1:13" ht="27" customHeight="1" x14ac:dyDescent="0.25">
      <c r="A78" s="145"/>
      <c r="B78" s="127"/>
      <c r="C78" s="14"/>
      <c r="D78" s="8"/>
      <c r="E78" s="8"/>
      <c r="F78" s="8"/>
      <c r="G78" s="8"/>
      <c r="H78" s="8"/>
      <c r="I78" s="8"/>
      <c r="J78" s="85">
        <f t="shared" si="5"/>
        <v>0</v>
      </c>
      <c r="K78" s="49">
        <f t="shared" si="4"/>
        <v>0</v>
      </c>
      <c r="L78" s="45" t="str">
        <f t="shared" si="6"/>
        <v>Não identificado ou não avaliado</v>
      </c>
      <c r="M78" s="25" t="str" cm="1">
        <f t="array" ref="M78">IF(ISERROR(J78),
   "",
   IF(J78="",
      "",
      INT(1+SUMPRODUCT((J$11:J$102&lt;&gt;"")*(J$11:J$102&gt;J78)
/IF(COUNTIF(J$11:J$102,J$11:J$102)=0,1,COUNTIF(J$11:J$102,J$11:J$102))))
      &amp; "º (" &amp; COUNTIF(J$11:J$102,J78) &amp; "x)"
   )
)</f>
        <v>1º (85x)</v>
      </c>
    </row>
    <row r="79" spans="1:13" ht="27" customHeight="1" x14ac:dyDescent="0.25">
      <c r="A79" s="145"/>
      <c r="B79" s="127"/>
      <c r="C79" s="13"/>
      <c r="D79" s="26"/>
      <c r="E79" s="26"/>
      <c r="F79" s="26"/>
      <c r="G79" s="26"/>
      <c r="H79" s="26"/>
      <c r="I79" s="26"/>
      <c r="J79" s="85">
        <f t="shared" si="5"/>
        <v>0</v>
      </c>
      <c r="K79" s="49">
        <f t="shared" si="4"/>
        <v>0</v>
      </c>
      <c r="L79" s="45" t="str">
        <f t="shared" si="6"/>
        <v>Não identificado ou não avaliado</v>
      </c>
      <c r="M79" s="25" t="str" cm="1">
        <f t="array" ref="M79">IF(ISERROR(J79),
   "",
   IF(J79="",
      "",
      INT(1+SUMPRODUCT((J$11:J$102&lt;&gt;"")*(J$11:J$102&gt;J79)
/IF(COUNTIF(J$11:J$102,J$11:J$102)=0,1,COUNTIF(J$11:J$102,J$11:J$102))))
      &amp; "º (" &amp; COUNTIF(J$11:J$102,J79) &amp; "x)"
   )
)</f>
        <v>1º (85x)</v>
      </c>
    </row>
    <row r="80" spans="1:13" ht="27" customHeight="1" x14ac:dyDescent="0.25">
      <c r="A80" s="145"/>
      <c r="B80" s="127"/>
      <c r="C80" s="14"/>
      <c r="D80" s="8"/>
      <c r="E80" s="8"/>
      <c r="F80" s="8"/>
      <c r="G80" s="8"/>
      <c r="H80" s="8"/>
      <c r="I80" s="8"/>
      <c r="J80" s="85">
        <f t="shared" si="5"/>
        <v>0</v>
      </c>
      <c r="K80" s="49">
        <f t="shared" si="4"/>
        <v>0</v>
      </c>
      <c r="L80" s="45" t="str">
        <f t="shared" si="6"/>
        <v>Não identificado ou não avaliado</v>
      </c>
      <c r="M80" s="25" t="str" cm="1">
        <f t="array" ref="M80">IF(ISERROR(J80),
   "",
   IF(J80="",
      "",
      INT(1+SUMPRODUCT((J$11:J$102&lt;&gt;"")*(J$11:J$102&gt;J80)
/IF(COUNTIF(J$11:J$102,J$11:J$102)=0,1,COUNTIF(J$11:J$102,J$11:J$102))))
      &amp; "º (" &amp; COUNTIF(J$11:J$102,J80) &amp; "x)"
   )
)</f>
        <v>1º (85x)</v>
      </c>
    </row>
    <row r="81" spans="1:13" ht="27.6" customHeight="1" x14ac:dyDescent="0.25">
      <c r="A81" s="145"/>
      <c r="B81" s="127"/>
      <c r="C81" s="13"/>
      <c r="D81" s="26"/>
      <c r="E81" s="26"/>
      <c r="F81" s="26"/>
      <c r="G81" s="26"/>
      <c r="H81" s="26"/>
      <c r="I81" s="26"/>
      <c r="J81" s="85">
        <f t="shared" si="5"/>
        <v>0</v>
      </c>
      <c r="K81" s="49">
        <f t="shared" si="4"/>
        <v>0</v>
      </c>
      <c r="L81" s="45" t="str">
        <f t="shared" si="6"/>
        <v>Não identificado ou não avaliado</v>
      </c>
      <c r="M81" s="25" t="str" cm="1">
        <f t="array" ref="M81">IF(ISERROR(J81),
   "",
   IF(J81="",
      "",
      INT(1+SUMPRODUCT((J$11:J$102&lt;&gt;"")*(J$11:J$102&gt;J81)
/IF(COUNTIF(J$11:J$102,J$11:J$102)=0,1,COUNTIF(J$11:J$102,J$11:J$102))))
      &amp; "º (" &amp; COUNTIF(J$11:J$102,J81) &amp; "x)"
   )
)</f>
        <v>1º (85x)</v>
      </c>
    </row>
    <row r="82" spans="1:13" ht="27.6" customHeight="1" x14ac:dyDescent="0.25">
      <c r="A82" s="145"/>
      <c r="B82" s="127"/>
      <c r="C82" s="14"/>
      <c r="D82" s="8"/>
      <c r="E82" s="8"/>
      <c r="F82" s="8"/>
      <c r="G82" s="8"/>
      <c r="H82" s="8"/>
      <c r="I82" s="8"/>
      <c r="J82" s="85">
        <f t="shared" si="5"/>
        <v>0</v>
      </c>
      <c r="K82" s="49">
        <f t="shared" si="4"/>
        <v>0</v>
      </c>
      <c r="L82" s="45" t="str">
        <f t="shared" si="6"/>
        <v>Não identificado ou não avaliado</v>
      </c>
      <c r="M82" s="25" t="str" cm="1">
        <f t="array" ref="M82">IF(ISERROR(J82),
   "",
   IF(J82="",
      "",
      INT(1+SUMPRODUCT((J$11:J$102&lt;&gt;"")*(J$11:J$102&gt;J82)
/IF(COUNTIF(J$11:J$102,J$11:J$102)=0,1,COUNTIF(J$11:J$102,J$11:J$102))))
      &amp; "º (" &amp; COUNTIF(J$11:J$102,J82) &amp; "x)"
   )
)</f>
        <v>1º (85x)</v>
      </c>
    </row>
    <row r="83" spans="1:13" ht="41.25" customHeight="1" x14ac:dyDescent="0.25">
      <c r="A83" s="145"/>
      <c r="B83" s="127" t="s">
        <v>50</v>
      </c>
      <c r="C83" s="13"/>
      <c r="D83" s="26"/>
      <c r="E83" s="26"/>
      <c r="F83" s="26"/>
      <c r="G83" s="26"/>
      <c r="H83" s="26"/>
      <c r="I83" s="26"/>
      <c r="J83" s="85">
        <f t="shared" si="5"/>
        <v>0</v>
      </c>
      <c r="K83" s="49">
        <f t="shared" si="4"/>
        <v>0</v>
      </c>
      <c r="L83" s="45" t="str">
        <f t="shared" si="6"/>
        <v>Não identificado ou não avaliado</v>
      </c>
      <c r="M83" s="25" t="str" cm="1">
        <f t="array" ref="M83">IF(ISERROR(J83),
   "",
   IF(J83="",
      "",
      INT(1+SUMPRODUCT((J$11:J$102&lt;&gt;"")*(J$11:J$102&gt;J83)
/IF(COUNTIF(J$11:J$102,J$11:J$102)=0,1,COUNTIF(J$11:J$102,J$11:J$102))))
      &amp; "º (" &amp; COUNTIF(J$11:J$102,J83) &amp; "x)"
   )
)</f>
        <v>1º (85x)</v>
      </c>
    </row>
    <row r="84" spans="1:13" ht="41.25" customHeight="1" x14ac:dyDescent="0.25">
      <c r="A84" s="145"/>
      <c r="B84" s="127"/>
      <c r="C84" s="14"/>
      <c r="D84" s="8"/>
      <c r="E84" s="8"/>
      <c r="F84" s="8"/>
      <c r="G84" s="8"/>
      <c r="H84" s="8"/>
      <c r="I84" s="8"/>
      <c r="J84" s="85">
        <f t="shared" si="5"/>
        <v>0</v>
      </c>
      <c r="K84" s="49">
        <f t="shared" si="4"/>
        <v>0</v>
      </c>
      <c r="L84" s="45" t="str">
        <f t="shared" si="6"/>
        <v>Não identificado ou não avaliado</v>
      </c>
      <c r="M84" s="25" t="str" cm="1">
        <f t="array" ref="M84">IF(ISERROR(J84),
   "",
   IF(J84="",
      "",
      INT(1+SUMPRODUCT((J$11:J$102&lt;&gt;"")*(J$11:J$102&gt;J84)
/IF(COUNTIF(J$11:J$102,J$11:J$102)=0,1,COUNTIF(J$11:J$102,J$11:J$102))))
      &amp; "º (" &amp; COUNTIF(J$11:J$102,J84) &amp; "x)"
   )
)</f>
        <v>1º (85x)</v>
      </c>
    </row>
    <row r="85" spans="1:13" ht="41.25" customHeight="1" x14ac:dyDescent="0.25">
      <c r="A85" s="145"/>
      <c r="B85" s="127"/>
      <c r="C85" s="13"/>
      <c r="D85" s="26"/>
      <c r="E85" s="26"/>
      <c r="F85" s="26"/>
      <c r="G85" s="26"/>
      <c r="H85" s="26"/>
      <c r="I85" s="26"/>
      <c r="J85" s="85">
        <f t="shared" si="5"/>
        <v>0</v>
      </c>
      <c r="K85" s="49">
        <f t="shared" si="4"/>
        <v>0</v>
      </c>
      <c r="L85" s="45" t="str">
        <f t="shared" si="6"/>
        <v>Não identificado ou não avaliado</v>
      </c>
      <c r="M85" s="25" t="str" cm="1">
        <f t="array" ref="M85">IF(ISERROR(J85),
   "",
   IF(J85="",
      "",
      INT(1+SUMPRODUCT((J$11:J$102&lt;&gt;"")*(J$11:J$102&gt;J85)
/IF(COUNTIF(J$11:J$102,J$11:J$102)=0,1,COUNTIF(J$11:J$102,J$11:J$102))))
      &amp; "º (" &amp; COUNTIF(J$11:J$102,J85) &amp; "x)"
   )
)</f>
        <v>1º (85x)</v>
      </c>
    </row>
    <row r="86" spans="1:13" ht="36" customHeight="1" x14ac:dyDescent="0.25">
      <c r="A86" s="145"/>
      <c r="B86" s="127"/>
      <c r="C86" s="14"/>
      <c r="D86" s="8"/>
      <c r="E86" s="8"/>
      <c r="F86" s="8"/>
      <c r="G86" s="8"/>
      <c r="H86" s="8"/>
      <c r="I86" s="8"/>
      <c r="J86" s="85">
        <f t="shared" si="5"/>
        <v>0</v>
      </c>
      <c r="K86" s="49">
        <f t="shared" si="4"/>
        <v>0</v>
      </c>
      <c r="L86" s="45" t="str">
        <f t="shared" si="6"/>
        <v>Não identificado ou não avaliado</v>
      </c>
      <c r="M86" s="25" t="str" cm="1">
        <f t="array" ref="M86">IF(ISERROR(J86),
   "",
   IF(J86="",
      "",
      INT(1+SUMPRODUCT((J$11:J$102&lt;&gt;"")*(J$11:J$102&gt;J86)
/IF(COUNTIF(J$11:J$102,J$11:J$102)=0,1,COUNTIF(J$11:J$102,J$11:J$102))))
      &amp; "º (" &amp; COUNTIF(J$11:J$102,J86) &amp; "x)"
   )
)</f>
        <v>1º (85x)</v>
      </c>
    </row>
    <row r="87" spans="1:13" ht="31.9" customHeight="1" x14ac:dyDescent="0.25">
      <c r="A87" s="145"/>
      <c r="B87" s="127" t="s">
        <v>51</v>
      </c>
      <c r="C87" s="13"/>
      <c r="D87" s="26"/>
      <c r="E87" s="26"/>
      <c r="F87" s="26"/>
      <c r="G87" s="26"/>
      <c r="H87" s="26"/>
      <c r="I87" s="26"/>
      <c r="J87" s="85">
        <f t="shared" si="5"/>
        <v>0</v>
      </c>
      <c r="K87" s="49">
        <f t="shared" si="4"/>
        <v>0</v>
      </c>
      <c r="L87" s="45" t="str">
        <f t="shared" si="6"/>
        <v>Não identificado ou não avaliado</v>
      </c>
      <c r="M87" s="25" t="str" cm="1">
        <f t="array" ref="M87">IF(ISERROR(J87),
   "",
   IF(J87="",
      "",
      INT(1+SUMPRODUCT((J$11:J$102&lt;&gt;"")*(J$11:J$102&gt;J87)
/IF(COUNTIF(J$11:J$102,J$11:J$102)=0,1,COUNTIF(J$11:J$102,J$11:J$102))))
      &amp; "º (" &amp; COUNTIF(J$11:J$102,J87) &amp; "x)"
   )
)</f>
        <v>1º (85x)</v>
      </c>
    </row>
    <row r="88" spans="1:13" ht="31.9" customHeight="1" x14ac:dyDescent="0.25">
      <c r="A88" s="145"/>
      <c r="B88" s="127"/>
      <c r="C88" s="14"/>
      <c r="D88" s="8"/>
      <c r="E88" s="8"/>
      <c r="F88" s="8"/>
      <c r="G88" s="8"/>
      <c r="H88" s="8"/>
      <c r="I88" s="8"/>
      <c r="J88" s="85">
        <f t="shared" si="5"/>
        <v>0</v>
      </c>
      <c r="K88" s="49">
        <f t="shared" si="4"/>
        <v>0</v>
      </c>
      <c r="L88" s="45" t="str">
        <f t="shared" si="6"/>
        <v>Não identificado ou não avaliado</v>
      </c>
      <c r="M88" s="25" t="str" cm="1">
        <f t="array" ref="M88">IF(ISERROR(J88),
   "",
   IF(J88="",
      "",
      INT(1+SUMPRODUCT((J$11:J$102&lt;&gt;"")*(J$11:J$102&gt;J88)
/IF(COUNTIF(J$11:J$102,J$11:J$102)=0,1,COUNTIF(J$11:J$102,J$11:J$102))))
      &amp; "º (" &amp; COUNTIF(J$11:J$102,J88) &amp; "x)"
   )
)</f>
        <v>1º (85x)</v>
      </c>
    </row>
    <row r="89" spans="1:13" ht="31.9" customHeight="1" x14ac:dyDescent="0.25">
      <c r="A89" s="145"/>
      <c r="B89" s="127"/>
      <c r="C89" s="13"/>
      <c r="D89" s="26"/>
      <c r="E89" s="26"/>
      <c r="F89" s="26"/>
      <c r="G89" s="26"/>
      <c r="H89" s="26"/>
      <c r="I89" s="26"/>
      <c r="J89" s="85">
        <f t="shared" si="5"/>
        <v>0</v>
      </c>
      <c r="K89" s="49">
        <f t="shared" si="4"/>
        <v>0</v>
      </c>
      <c r="L89" s="45" t="str">
        <f t="shared" si="6"/>
        <v>Não identificado ou não avaliado</v>
      </c>
      <c r="M89" s="25" t="str" cm="1">
        <f t="array" ref="M89">IF(ISERROR(J89),
   "",
   IF(J89="",
      "",
      INT(1+SUMPRODUCT((J$11:J$102&lt;&gt;"")*(J$11:J$102&gt;J89)
/IF(COUNTIF(J$11:J$102,J$11:J$102)=0,1,COUNTIF(J$11:J$102,J$11:J$102))))
      &amp; "º (" &amp; COUNTIF(J$11:J$102,J89) &amp; "x)"
   )
)</f>
        <v>1º (85x)</v>
      </c>
    </row>
    <row r="90" spans="1:13" ht="31.9" customHeight="1" x14ac:dyDescent="0.25">
      <c r="A90" s="145"/>
      <c r="B90" s="127"/>
      <c r="C90" s="14"/>
      <c r="D90" s="8"/>
      <c r="E90" s="8"/>
      <c r="F90" s="8"/>
      <c r="G90" s="8"/>
      <c r="H90" s="8"/>
      <c r="I90" s="8"/>
      <c r="J90" s="85">
        <f t="shared" si="5"/>
        <v>0</v>
      </c>
      <c r="K90" s="49">
        <f t="shared" si="4"/>
        <v>0</v>
      </c>
      <c r="L90" s="45" t="str">
        <f t="shared" si="6"/>
        <v>Não identificado ou não avaliado</v>
      </c>
      <c r="M90" s="25" t="str" cm="1">
        <f t="array" ref="M90">IF(ISERROR(J90),
   "",
   IF(J90="",
      "",
      INT(1+SUMPRODUCT((J$11:J$102&lt;&gt;"")*(J$11:J$102&gt;J90)
/IF(COUNTIF(J$11:J$102,J$11:J$102)=0,1,COUNTIF(J$11:J$102,J$11:J$102))))
      &amp; "º (" &amp; COUNTIF(J$11:J$102,J90) &amp; "x)"
   )
)</f>
        <v>1º (85x)</v>
      </c>
    </row>
    <row r="91" spans="1:13" ht="31.9" customHeight="1" x14ac:dyDescent="0.25">
      <c r="A91" s="145"/>
      <c r="B91" s="127"/>
      <c r="C91" s="13"/>
      <c r="D91" s="26"/>
      <c r="E91" s="26"/>
      <c r="F91" s="26"/>
      <c r="G91" s="26"/>
      <c r="H91" s="26"/>
      <c r="I91" s="26"/>
      <c r="J91" s="85">
        <f t="shared" si="5"/>
        <v>0</v>
      </c>
      <c r="K91" s="49">
        <f t="shared" si="4"/>
        <v>0</v>
      </c>
      <c r="L91" s="45" t="str">
        <f t="shared" si="6"/>
        <v>Não identificado ou não avaliado</v>
      </c>
      <c r="M91" s="25" t="str" cm="1">
        <f t="array" ref="M91">IF(ISERROR(J91),
   "",
   IF(J91="",
      "",
      INT(1+SUMPRODUCT((J$11:J$102&lt;&gt;"")*(J$11:J$102&gt;J91)
/IF(COUNTIF(J$11:J$102,J$11:J$102)=0,1,COUNTIF(J$11:J$102,J$11:J$102))))
      &amp; "º (" &amp; COUNTIF(J$11:J$102,J91) &amp; "x)"
   )
)</f>
        <v>1º (85x)</v>
      </c>
    </row>
    <row r="92" spans="1:13" ht="31.9" customHeight="1" x14ac:dyDescent="0.25">
      <c r="A92" s="145"/>
      <c r="B92" s="127"/>
      <c r="C92" s="14"/>
      <c r="D92" s="8"/>
      <c r="E92" s="8"/>
      <c r="F92" s="8"/>
      <c r="G92" s="8"/>
      <c r="H92" s="8"/>
      <c r="I92" s="8"/>
      <c r="J92" s="85">
        <f t="shared" si="5"/>
        <v>0</v>
      </c>
      <c r="K92" s="49">
        <f t="shared" si="4"/>
        <v>0</v>
      </c>
      <c r="L92" s="45" t="str">
        <f t="shared" si="6"/>
        <v>Não identificado ou não avaliado</v>
      </c>
      <c r="M92" s="25" t="str" cm="1">
        <f t="array" ref="M92">IF(ISERROR(J92),
   "",
   IF(J92="",
      "",
      INT(1+SUMPRODUCT((J$11:J$102&lt;&gt;"")*(J$11:J$102&gt;J92)
/IF(COUNTIF(J$11:J$102,J$11:J$102)=0,1,COUNTIF(J$11:J$102,J$11:J$102))))
      &amp; "º (" &amp; COUNTIF(J$11:J$102,J92) &amp; "x)"
   )
)</f>
        <v>1º (85x)</v>
      </c>
    </row>
    <row r="93" spans="1:13" ht="31.9" customHeight="1" x14ac:dyDescent="0.25">
      <c r="A93" s="145"/>
      <c r="B93" s="127"/>
      <c r="C93" s="13"/>
      <c r="D93" s="26"/>
      <c r="E93" s="26"/>
      <c r="F93" s="26"/>
      <c r="G93" s="26"/>
      <c r="H93" s="26"/>
      <c r="I93" s="26"/>
      <c r="J93" s="85">
        <f t="shared" si="5"/>
        <v>0</v>
      </c>
      <c r="K93" s="49">
        <f t="shared" si="4"/>
        <v>0</v>
      </c>
      <c r="L93" s="45" t="str">
        <f t="shared" si="6"/>
        <v>Não identificado ou não avaliado</v>
      </c>
      <c r="M93" s="25" t="str" cm="1">
        <f t="array" ref="M93">IF(ISERROR(J93),
   "",
   IF(J93="",
      "",
      INT(1+SUMPRODUCT((J$11:J$102&lt;&gt;"")*(J$11:J$102&gt;J93)
/IF(COUNTIF(J$11:J$102,J$11:J$102)=0,1,COUNTIF(J$11:J$102,J$11:J$102))))
      &amp; "º (" &amp; COUNTIF(J$11:J$102,J93) &amp; "x)"
   )
)</f>
        <v>1º (85x)</v>
      </c>
    </row>
    <row r="94" spans="1:13" ht="31.9" customHeight="1" x14ac:dyDescent="0.25">
      <c r="A94" s="145"/>
      <c r="B94" s="127"/>
      <c r="C94" s="14"/>
      <c r="D94" s="8"/>
      <c r="E94" s="8"/>
      <c r="F94" s="8"/>
      <c r="G94" s="8"/>
      <c r="H94" s="8"/>
      <c r="I94" s="8"/>
      <c r="J94" s="85">
        <f t="shared" si="5"/>
        <v>0</v>
      </c>
      <c r="K94" s="49">
        <f t="shared" si="4"/>
        <v>0</v>
      </c>
      <c r="L94" s="45" t="str">
        <f t="shared" si="6"/>
        <v>Não identificado ou não avaliado</v>
      </c>
      <c r="M94" s="25" t="str" cm="1">
        <f t="array" ref="M94">IF(ISERROR(J94),
   "",
   IF(J94="",
      "",
      INT(1+SUMPRODUCT((J$11:J$102&lt;&gt;"")*(J$11:J$102&gt;J94)
/IF(COUNTIF(J$11:J$102,J$11:J$102)=0,1,COUNTIF(J$11:J$102,J$11:J$102))))
      &amp; "º (" &amp; COUNTIF(J$11:J$102,J94) &amp; "x)"
   )
)</f>
        <v>1º (85x)</v>
      </c>
    </row>
    <row r="95" spans="1:13" ht="31.9" customHeight="1" x14ac:dyDescent="0.25">
      <c r="A95" s="146"/>
      <c r="B95" s="128"/>
      <c r="C95" s="18"/>
      <c r="D95" s="27"/>
      <c r="E95" s="27"/>
      <c r="F95" s="27"/>
      <c r="G95" s="27"/>
      <c r="H95" s="27"/>
      <c r="I95" s="27"/>
      <c r="J95" s="85">
        <f t="shared" si="5"/>
        <v>0</v>
      </c>
      <c r="K95" s="50">
        <f t="shared" si="4"/>
        <v>0</v>
      </c>
      <c r="L95" s="46" t="str">
        <f t="shared" si="6"/>
        <v>Não identificado ou não avaliado</v>
      </c>
      <c r="M95" s="78" t="str" cm="1">
        <f t="array" ref="M95">IF(ISERROR(J95),
   "",
   IF(J95="",
      "",
      INT(1+SUMPRODUCT((J$11:J$102&lt;&gt;"")*(J$11:J$102&gt;J95)
/IF(COUNTIF(J$11:J$102,J$11:J$102)=0,1,COUNTIF(J$11:J$102,J$11:J$102))))
      &amp; "º (" &amp; COUNTIF(J$11:J$102,J95) &amp; "x)"
   )
)</f>
        <v>1º (85x)</v>
      </c>
    </row>
  </sheetData>
  <autoFilter ref="J10:M95" xr:uid="{86A8A7C5-5C3D-4737-8D00-763BAFD47CBF}"/>
  <mergeCells count="38">
    <mergeCell ref="A1:M1"/>
    <mergeCell ref="A2:M3"/>
    <mergeCell ref="A7:C9"/>
    <mergeCell ref="J7:M9"/>
    <mergeCell ref="D4:D6"/>
    <mergeCell ref="A4:C6"/>
    <mergeCell ref="E4:E6"/>
    <mergeCell ref="F4:F6"/>
    <mergeCell ref="G4:G6"/>
    <mergeCell ref="I4:I6"/>
    <mergeCell ref="A10:B10"/>
    <mergeCell ref="B62:B68"/>
    <mergeCell ref="B69:B71"/>
    <mergeCell ref="B72:B82"/>
    <mergeCell ref="B83:B86"/>
    <mergeCell ref="B87:B95"/>
    <mergeCell ref="J4:M6"/>
    <mergeCell ref="A11:A31"/>
    <mergeCell ref="A32:A38"/>
    <mergeCell ref="A39:A95"/>
    <mergeCell ref="B11:B16"/>
    <mergeCell ref="B17:B19"/>
    <mergeCell ref="B21:B23"/>
    <mergeCell ref="B24:B27"/>
    <mergeCell ref="B28:B31"/>
    <mergeCell ref="B32:B38"/>
    <mergeCell ref="B39:B42"/>
    <mergeCell ref="B43:B46"/>
    <mergeCell ref="B47:B52"/>
    <mergeCell ref="B53:B55"/>
    <mergeCell ref="B56:B61"/>
    <mergeCell ref="Y12:AC12"/>
    <mergeCell ref="Y17:AC17"/>
    <mergeCell ref="Q2:AC3"/>
    <mergeCell ref="D10:I10"/>
    <mergeCell ref="O11:Q11"/>
    <mergeCell ref="O6:R6"/>
    <mergeCell ref="H4:H6"/>
  </mergeCells>
  <conditionalFormatting sqref="D8:I8 D9">
    <cfRule type="dataBar" priority="3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{3F7546BE-ADB1-4CD1-A39B-EBEE691482D9}</x14:id>
        </ext>
      </extLst>
    </cfRule>
  </conditionalFormatting>
  <conditionalFormatting sqref="J7:K7">
    <cfRule type="beginsWith" dxfId="6" priority="7" operator="beginsWith" text="Faltam">
      <formula>LEFT(J7,LEN("Faltam"))="Faltam"</formula>
    </cfRule>
    <cfRule type="beginsWith" dxfId="5" priority="8" operator="beginsWith" text="Porcentagem">
      <formula>LEFT(J7,LEN("Porcentagem"))="Porcentagem"</formula>
    </cfRule>
    <cfRule type="containsText" dxfId="4" priority="9" operator="containsText" text="Distribuição completa">
      <formula>NOT(ISERROR(SEARCH("Distribuição completa",J7)))</formula>
    </cfRule>
    <cfRule type="dataBar" priority="29">
      <dataBar>
        <cfvo type="num" val="0"/>
        <cfvo type="num" val="1"/>
        <color theme="3" tint="0.59999389629810485"/>
      </dataBar>
      <extLst>
        <ext xmlns:x14="http://schemas.microsoft.com/office/spreadsheetml/2009/9/main" uri="{B025F937-C7B1-47D3-B67F-A62EFF666E3E}">
          <x14:id>{26C975D9-F33E-4436-B534-D3C71D94FA02}</x14:id>
        </ext>
      </extLst>
    </cfRule>
  </conditionalFormatting>
  <conditionalFormatting sqref="L11:L95">
    <cfRule type="containsText" dxfId="3" priority="3" operator="containsText" text="Médio">
      <formula>NOT(ISERROR(SEARCH("Médio",L11)))</formula>
    </cfRule>
    <cfRule type="containsText" dxfId="2" priority="4" operator="containsText" text="Baixo">
      <formula>NOT(ISERROR(SEARCH("Baixo",L11)))</formula>
    </cfRule>
    <cfRule type="containsText" dxfId="1" priority="5" operator="containsText" text="Alto">
      <formula>NOT(ISERROR(SEARCH("Alto",L11)))</formula>
    </cfRule>
  </conditionalFormatting>
  <conditionalFormatting sqref="M11:M95">
    <cfRule type="expression" dxfId="0" priority="2">
      <formula>IFERROR(VALUE(LEFT($M11,FIND("º",$M11)-1))&lt;=10,FALSE)</formula>
    </cfRule>
  </conditionalFormatting>
  <pageMargins left="0.511811024" right="0.511811024" top="0.78740157499999996" bottom="0.78740157499999996" header="0.31496062000000002" footer="0.31496062000000002"/>
  <pageSetup paperSize="9" scale="26" orientation="portrait" r:id="rId1"/>
  <colBreaks count="1" manualBreakCount="1">
    <brk id="16" max="76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7546BE-ADB1-4CD1-A39B-EBEE691482D9}">
            <x14:dataBar minLength="0" maxLength="100" border="1" direction="leftToRight" negativeBarBorderColorSameAsPositive="0">
              <x14:cfvo type="num">
                <xm:f>0</xm:f>
              </x14:cfvo>
              <x14:cfvo type="num">
                <xm:f>1</xm:f>
              </x14:cfvo>
              <x14:borderColor rgb="FFFFB628"/>
              <x14:negativeFillColor rgb="FFFF0000"/>
              <x14:negativeBorderColor rgb="FFFF0000"/>
              <x14:axisColor rgb="FF000000"/>
            </x14:dataBar>
          </x14:cfRule>
          <xm:sqref>D8:I8 D9</xm:sqref>
        </x14:conditionalFormatting>
        <x14:conditionalFormatting xmlns:xm="http://schemas.microsoft.com/office/excel/2006/main">
          <x14:cfRule type="dataBar" id="{26C975D9-F33E-4436-B534-D3C71D94FA02}">
            <x14:dataBar minLength="0" maxLength="100" border="1" negativeBarBorderColorSameAsPositive="0">
              <x14:cfvo type="num">
                <xm:f>0</xm:f>
              </x14:cfvo>
              <x14:cfvo type="num">
                <xm:f>1</xm:f>
              </x14:cfvo>
              <x14:borderColor theme="4" tint="-0.249977111117893"/>
              <x14:negativeFillColor rgb="FFFF0000"/>
              <x14:negativeBorderColor rgb="FFFF0000"/>
              <x14:axisColor rgb="FF000000"/>
            </x14:dataBar>
          </x14:cfRule>
          <xm:sqref>J7:K7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5EC2A7C-29A0-42F0-889A-38B74AFC8774}">
          <x14:formula1>
            <xm:f>Listas!$H$2:$H$4</xm:f>
          </x14:formula1>
          <xm:sqref>E11:E95 G11:I95</xm:sqref>
        </x14:dataValidation>
        <x14:dataValidation type="list" allowBlank="1" showInputMessage="1" showErrorMessage="1" xr:uid="{AE19B010-05C0-48A5-B84B-5CB6798D1ED8}">
          <x14:formula1>
            <xm:f>Listas!$I$2:$I$5</xm:f>
          </x14:formula1>
          <xm:sqref>D11:D95</xm:sqref>
        </x14:dataValidation>
        <x14:dataValidation type="list" allowBlank="1" showInputMessage="1" showErrorMessage="1" xr:uid="{D6FD19F6-E77D-4EB6-B21A-78059917CBA4}">
          <x14:formula1>
            <xm:f>Listas!$I$2:$I$4</xm:f>
          </x14:formula1>
          <xm:sqref>F11:F95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7101B-AEC1-44A7-8D61-A07FF9BD0D71}">
  <dimension ref="A1:Z46"/>
  <sheetViews>
    <sheetView showGridLines="0" topLeftCell="J32" zoomScale="112" zoomScaleNormal="112" workbookViewId="0">
      <selection activeCell="U44" sqref="U44"/>
    </sheetView>
  </sheetViews>
  <sheetFormatPr defaultRowHeight="15" x14ac:dyDescent="0.25"/>
  <cols>
    <col min="1" max="1" width="22.42578125" customWidth="1"/>
    <col min="2" max="2" width="24.85546875" customWidth="1"/>
    <col min="3" max="3" width="11.7109375" customWidth="1"/>
    <col min="4" max="4" width="72.42578125" customWidth="1"/>
    <col min="5" max="5" width="58.7109375" style="1" customWidth="1"/>
    <col min="6" max="6" width="43.5703125" style="1" customWidth="1"/>
    <col min="7" max="7" width="9.140625" style="1"/>
    <col min="13" max="13" width="17.140625" bestFit="1" customWidth="1"/>
    <col min="14" max="14" width="15" customWidth="1"/>
    <col min="15" max="15" width="7.28515625" customWidth="1"/>
    <col min="16" max="16" width="25.42578125" customWidth="1"/>
    <col min="17" max="17" width="26.28515625" customWidth="1"/>
    <col min="18" max="18" width="30.5703125" customWidth="1"/>
    <col min="19" max="19" width="17.5703125" customWidth="1"/>
    <col min="20" max="20" width="23.85546875" customWidth="1"/>
    <col min="21" max="21" width="27.7109375" customWidth="1"/>
    <col min="25" max="25" width="19.5703125" bestFit="1" customWidth="1"/>
    <col min="26" max="26" width="7.28515625" bestFit="1" customWidth="1"/>
  </cols>
  <sheetData>
    <row r="1" spans="1:11" x14ac:dyDescent="0.25">
      <c r="A1" s="7" t="s">
        <v>52</v>
      </c>
      <c r="B1" s="7" t="s">
        <v>53</v>
      </c>
      <c r="C1" s="7" t="s">
        <v>54</v>
      </c>
      <c r="D1" s="7" t="s">
        <v>55</v>
      </c>
      <c r="E1" s="7" t="s">
        <v>56</v>
      </c>
      <c r="F1" s="7" t="s">
        <v>57</v>
      </c>
      <c r="G1" s="7" t="s">
        <v>58</v>
      </c>
      <c r="H1" s="7" t="s">
        <v>59</v>
      </c>
      <c r="I1" s="7" t="s">
        <v>60</v>
      </c>
      <c r="K1" s="7" t="s">
        <v>61</v>
      </c>
    </row>
    <row r="2" spans="1:11" x14ac:dyDescent="0.25">
      <c r="A2" s="1">
        <v>0</v>
      </c>
      <c r="B2" s="1" t="s">
        <v>62</v>
      </c>
      <c r="C2" s="1" t="s">
        <v>63</v>
      </c>
      <c r="D2" s="1" t="s">
        <v>64</v>
      </c>
      <c r="E2" s="1" t="s">
        <v>64</v>
      </c>
      <c r="F2" s="1" t="s">
        <v>65</v>
      </c>
      <c r="G2" s="1">
        <v>1</v>
      </c>
      <c r="H2">
        <v>1</v>
      </c>
      <c r="I2">
        <v>1</v>
      </c>
      <c r="K2" t="s">
        <v>66</v>
      </c>
    </row>
    <row r="3" spans="1:11" x14ac:dyDescent="0.25">
      <c r="A3" s="1">
        <v>1</v>
      </c>
      <c r="B3" s="1" t="s">
        <v>67</v>
      </c>
      <c r="C3" s="1" t="s">
        <v>68</v>
      </c>
      <c r="D3" s="1" t="s">
        <v>69</v>
      </c>
      <c r="E3" s="1" t="s">
        <v>64</v>
      </c>
      <c r="F3" s="1" t="s">
        <v>70</v>
      </c>
      <c r="G3" s="1">
        <v>3</v>
      </c>
      <c r="H3">
        <v>3</v>
      </c>
      <c r="I3">
        <v>2</v>
      </c>
      <c r="K3" t="s">
        <v>71</v>
      </c>
    </row>
    <row r="4" spans="1:11" x14ac:dyDescent="0.25">
      <c r="B4" s="1" t="s">
        <v>72</v>
      </c>
      <c r="C4" s="1" t="s">
        <v>73</v>
      </c>
      <c r="D4" s="1" t="s">
        <v>74</v>
      </c>
      <c r="E4" s="1" t="s">
        <v>75</v>
      </c>
      <c r="F4" s="1" t="s">
        <v>76</v>
      </c>
      <c r="G4" s="1">
        <v>1</v>
      </c>
      <c r="I4">
        <v>3</v>
      </c>
    </row>
    <row r="5" spans="1:11" x14ac:dyDescent="0.25">
      <c r="D5" s="1" t="s">
        <v>77</v>
      </c>
      <c r="E5" s="1" t="s">
        <v>75</v>
      </c>
      <c r="F5" s="1" t="s">
        <v>78</v>
      </c>
      <c r="G5" s="1">
        <v>2</v>
      </c>
    </row>
    <row r="6" spans="1:11" x14ac:dyDescent="0.25">
      <c r="D6" s="1" t="s">
        <v>79</v>
      </c>
      <c r="E6" s="1" t="s">
        <v>75</v>
      </c>
      <c r="F6" s="1" t="s">
        <v>80</v>
      </c>
      <c r="G6" s="1">
        <v>3</v>
      </c>
    </row>
    <row r="7" spans="1:11" x14ac:dyDescent="0.25">
      <c r="D7" s="1" t="s">
        <v>81</v>
      </c>
      <c r="E7" s="1" t="s">
        <v>82</v>
      </c>
      <c r="F7" s="1" t="s">
        <v>65</v>
      </c>
      <c r="G7" s="1">
        <v>1</v>
      </c>
    </row>
    <row r="8" spans="1:11" x14ac:dyDescent="0.25">
      <c r="D8" s="1" t="s">
        <v>83</v>
      </c>
      <c r="E8" s="1" t="s">
        <v>82</v>
      </c>
      <c r="F8" s="1" t="s">
        <v>84</v>
      </c>
      <c r="G8" s="1">
        <v>2</v>
      </c>
    </row>
    <row r="9" spans="1:11" x14ac:dyDescent="0.25">
      <c r="D9" s="1"/>
      <c r="E9" s="1" t="s">
        <v>82</v>
      </c>
      <c r="F9" s="1" t="s">
        <v>70</v>
      </c>
      <c r="G9" s="1">
        <v>3</v>
      </c>
    </row>
    <row r="10" spans="1:11" x14ac:dyDescent="0.25">
      <c r="E10" s="1" t="s">
        <v>85</v>
      </c>
      <c r="F10" s="1" t="s">
        <v>86</v>
      </c>
      <c r="G10" s="1">
        <v>1</v>
      </c>
    </row>
    <row r="11" spans="1:11" x14ac:dyDescent="0.25">
      <c r="E11" s="1" t="s">
        <v>85</v>
      </c>
      <c r="F11" s="1" t="s">
        <v>87</v>
      </c>
      <c r="G11" s="1">
        <v>3</v>
      </c>
    </row>
    <row r="12" spans="1:11" x14ac:dyDescent="0.25">
      <c r="E12" s="1" t="s">
        <v>88</v>
      </c>
      <c r="F12" s="1" t="s">
        <v>89</v>
      </c>
      <c r="G12" s="1">
        <v>1</v>
      </c>
    </row>
    <row r="13" spans="1:11" x14ac:dyDescent="0.25">
      <c r="E13" s="1" t="s">
        <v>88</v>
      </c>
      <c r="F13" s="1" t="s">
        <v>90</v>
      </c>
      <c r="G13" s="1">
        <v>3</v>
      </c>
    </row>
    <row r="14" spans="1:11" x14ac:dyDescent="0.25">
      <c r="E14" s="1" t="s">
        <v>91</v>
      </c>
      <c r="F14" s="1" t="s">
        <v>92</v>
      </c>
      <c r="G14" s="1">
        <v>1</v>
      </c>
    </row>
    <row r="15" spans="1:11" x14ac:dyDescent="0.25">
      <c r="E15" s="1" t="s">
        <v>91</v>
      </c>
      <c r="F15" s="1" t="s">
        <v>93</v>
      </c>
      <c r="G15" s="1">
        <v>3</v>
      </c>
    </row>
    <row r="16" spans="1:11" x14ac:dyDescent="0.25">
      <c r="E16" s="1" t="s">
        <v>94</v>
      </c>
      <c r="F16" s="1" t="s">
        <v>95</v>
      </c>
      <c r="G16" s="1">
        <v>1</v>
      </c>
    </row>
    <row r="17" spans="5:26" x14ac:dyDescent="0.25">
      <c r="E17" s="1" t="s">
        <v>94</v>
      </c>
      <c r="F17" s="1" t="s">
        <v>96</v>
      </c>
      <c r="G17" s="1">
        <v>2</v>
      </c>
    </row>
    <row r="18" spans="5:26" x14ac:dyDescent="0.25">
      <c r="E18" s="1" t="s">
        <v>94</v>
      </c>
      <c r="F18" s="1" t="s">
        <v>97</v>
      </c>
      <c r="G18" s="1">
        <v>3</v>
      </c>
    </row>
    <row r="19" spans="5:26" x14ac:dyDescent="0.25">
      <c r="E19" s="1" t="s">
        <v>98</v>
      </c>
      <c r="F19" s="1" t="s">
        <v>99</v>
      </c>
      <c r="G19" s="1">
        <v>1</v>
      </c>
    </row>
    <row r="20" spans="5:26" x14ac:dyDescent="0.25">
      <c r="E20" s="1" t="s">
        <v>98</v>
      </c>
      <c r="F20" s="1" t="s">
        <v>100</v>
      </c>
      <c r="G20" s="1">
        <v>3</v>
      </c>
    </row>
    <row r="24" spans="5:26" ht="15.75" thickBot="1" x14ac:dyDescent="0.3"/>
    <row r="25" spans="5:26" ht="47.25" customHeight="1" x14ac:dyDescent="0.25">
      <c r="M25" s="177" t="s">
        <v>101</v>
      </c>
      <c r="N25" s="178"/>
      <c r="U25" s="51"/>
      <c r="V25" s="51"/>
      <c r="W25" s="51"/>
      <c r="X25" s="51"/>
      <c r="Y25" s="182" t="s">
        <v>102</v>
      </c>
      <c r="Z25" s="183"/>
    </row>
    <row r="26" spans="5:26" ht="18.75" x14ac:dyDescent="0.25">
      <c r="M26" s="19" t="s">
        <v>63</v>
      </c>
      <c r="N26" s="20" t="s">
        <v>103</v>
      </c>
      <c r="U26" s="51"/>
      <c r="V26" s="51"/>
      <c r="W26" s="51"/>
      <c r="X26" s="51"/>
      <c r="Y26" s="39" t="s">
        <v>104</v>
      </c>
      <c r="Z26" s="40" t="s">
        <v>103</v>
      </c>
    </row>
    <row r="27" spans="5:26" ht="55.15" customHeight="1" x14ac:dyDescent="0.25">
      <c r="M27" s="19" t="s">
        <v>105</v>
      </c>
      <c r="N27" s="21" t="s">
        <v>106</v>
      </c>
      <c r="U27" s="51"/>
      <c r="V27" s="51"/>
      <c r="W27" s="51"/>
      <c r="X27" s="51"/>
      <c r="Y27" s="39" t="s">
        <v>107</v>
      </c>
      <c r="Z27" s="41" t="s">
        <v>106</v>
      </c>
    </row>
    <row r="28" spans="5:26" ht="19.5" thickBot="1" x14ac:dyDescent="0.3">
      <c r="M28" s="22" t="s">
        <v>108</v>
      </c>
      <c r="N28" s="23" t="s">
        <v>109</v>
      </c>
      <c r="U28" s="51"/>
      <c r="V28" s="51"/>
      <c r="W28" s="51"/>
      <c r="X28" s="51"/>
      <c r="Y28" s="42" t="s">
        <v>110</v>
      </c>
      <c r="Z28" s="43" t="s">
        <v>109</v>
      </c>
    </row>
    <row r="29" spans="5:26" x14ac:dyDescent="0.25">
      <c r="U29" s="51"/>
      <c r="V29" s="51"/>
      <c r="W29" s="51"/>
      <c r="X29" s="51"/>
    </row>
    <row r="30" spans="5:26" ht="15.75" thickBot="1" x14ac:dyDescent="0.3">
      <c r="P30" s="51"/>
      <c r="Q30" s="51"/>
      <c r="R30" s="51"/>
      <c r="S30" s="51"/>
      <c r="T30" s="51"/>
      <c r="U30" s="51"/>
      <c r="V30" s="51"/>
      <c r="W30" s="51"/>
      <c r="X30" s="51"/>
    </row>
    <row r="31" spans="5:26" x14ac:dyDescent="0.25">
      <c r="P31" s="57" t="s">
        <v>111</v>
      </c>
      <c r="Q31" s="58" t="s">
        <v>112</v>
      </c>
      <c r="R31" s="58" t="s">
        <v>113</v>
      </c>
      <c r="S31" s="58" t="s">
        <v>114</v>
      </c>
      <c r="T31" s="58" t="s">
        <v>115</v>
      </c>
      <c r="U31" s="59" t="s">
        <v>116</v>
      </c>
    </row>
    <row r="32" spans="5:26" ht="141.6" customHeight="1" thickBot="1" x14ac:dyDescent="0.3">
      <c r="P32" s="60"/>
      <c r="Q32" s="55"/>
      <c r="R32" s="55"/>
      <c r="S32" s="55"/>
      <c r="T32" s="55"/>
      <c r="U32" s="56"/>
    </row>
    <row r="33" spans="16:20" x14ac:dyDescent="0.25">
      <c r="P33" s="51"/>
      <c r="Q33" s="51"/>
      <c r="R33" s="51"/>
      <c r="S33" s="51"/>
      <c r="T33" s="51"/>
    </row>
    <row r="34" spans="16:20" x14ac:dyDescent="0.25">
      <c r="P34" s="51"/>
      <c r="Q34" s="51"/>
      <c r="R34" s="51"/>
      <c r="S34" s="51"/>
      <c r="T34" s="51"/>
    </row>
    <row r="35" spans="16:20" ht="15.75" thickBot="1" x14ac:dyDescent="0.3"/>
    <row r="36" spans="16:20" ht="15.75" thickBot="1" x14ac:dyDescent="0.3">
      <c r="P36" s="179" t="s">
        <v>117</v>
      </c>
      <c r="Q36" s="180"/>
      <c r="R36" s="181"/>
    </row>
    <row r="37" spans="16:20" x14ac:dyDescent="0.25">
      <c r="P37" s="64" t="s">
        <v>111</v>
      </c>
      <c r="Q37" s="65" t="s">
        <v>112</v>
      </c>
      <c r="R37" s="66" t="s">
        <v>113</v>
      </c>
    </row>
    <row r="38" spans="16:20" x14ac:dyDescent="0.25">
      <c r="P38" s="69" t="s">
        <v>118</v>
      </c>
      <c r="Q38" s="63" t="s">
        <v>118</v>
      </c>
      <c r="R38" s="70" t="s">
        <v>118</v>
      </c>
    </row>
    <row r="39" spans="16:20" ht="81" customHeight="1" x14ac:dyDescent="0.25">
      <c r="P39" s="61" t="s">
        <v>119</v>
      </c>
      <c r="Q39" s="62" t="s">
        <v>120</v>
      </c>
      <c r="R39" s="81" t="s">
        <v>121</v>
      </c>
    </row>
    <row r="40" spans="16:20" x14ac:dyDescent="0.25">
      <c r="P40" s="69" t="s">
        <v>122</v>
      </c>
      <c r="Q40" s="63" t="s">
        <v>122</v>
      </c>
      <c r="R40" s="70" t="s">
        <v>122</v>
      </c>
    </row>
    <row r="41" spans="16:20" ht="23.25" thickBot="1" x14ac:dyDescent="0.3">
      <c r="P41" s="60" t="s">
        <v>123</v>
      </c>
      <c r="Q41" s="55" t="s">
        <v>124</v>
      </c>
      <c r="R41" s="56" t="s">
        <v>125</v>
      </c>
    </row>
    <row r="42" spans="16:20" x14ac:dyDescent="0.25">
      <c r="P42" s="71" t="s">
        <v>114</v>
      </c>
      <c r="Q42" s="67" t="s">
        <v>115</v>
      </c>
      <c r="R42" s="68" t="s">
        <v>116</v>
      </c>
    </row>
    <row r="43" spans="16:20" x14ac:dyDescent="0.25">
      <c r="P43" s="69" t="s">
        <v>118</v>
      </c>
      <c r="Q43" s="63" t="s">
        <v>118</v>
      </c>
      <c r="R43" s="70" t="s">
        <v>118</v>
      </c>
    </row>
    <row r="44" spans="16:20" ht="129" customHeight="1" thickBot="1" x14ac:dyDescent="0.3">
      <c r="P44" s="61" t="s">
        <v>126</v>
      </c>
      <c r="Q44" s="55" t="s">
        <v>127</v>
      </c>
      <c r="R44" s="56" t="s">
        <v>128</v>
      </c>
    </row>
    <row r="45" spans="16:20" x14ac:dyDescent="0.25">
      <c r="P45" s="69" t="s">
        <v>122</v>
      </c>
      <c r="Q45" s="63" t="s">
        <v>122</v>
      </c>
      <c r="R45" s="70" t="s">
        <v>122</v>
      </c>
    </row>
    <row r="46" spans="16:20" ht="23.25" thickBot="1" x14ac:dyDescent="0.3">
      <c r="P46" s="60" t="s">
        <v>125</v>
      </c>
      <c r="Q46" s="55" t="s">
        <v>129</v>
      </c>
      <c r="R46" s="56" t="s">
        <v>130</v>
      </c>
    </row>
  </sheetData>
  <mergeCells count="3">
    <mergeCell ref="M25:N25"/>
    <mergeCell ref="P36:R36"/>
    <mergeCell ref="Y25:Z25"/>
  </mergeCells>
  <phoneticPr fontId="24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ffbdee-7441-47b1-8d93-28951729e4c5">
      <Terms xmlns="http://schemas.microsoft.com/office/infopath/2007/PartnerControls"/>
    </lcf76f155ced4ddcb4097134ff3c332f>
    <TaxCatchAll xmlns="d7a57d01-9122-4b39-ba4e-48ffde5c076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8297F462163CC4BA57ED258C00CAE61" ma:contentTypeVersion="18" ma:contentTypeDescription="Crie um novo documento." ma:contentTypeScope="" ma:versionID="303dea2582115a55e3a8cda0c35950d2">
  <xsd:schema xmlns:xsd="http://www.w3.org/2001/XMLSchema" xmlns:xs="http://www.w3.org/2001/XMLSchema" xmlns:p="http://schemas.microsoft.com/office/2006/metadata/properties" xmlns:ns2="07ffbdee-7441-47b1-8d93-28951729e4c5" xmlns:ns3="d7a57d01-9122-4b39-ba4e-48ffde5c0765" targetNamespace="http://schemas.microsoft.com/office/2006/metadata/properties" ma:root="true" ma:fieldsID="e1f45b99148db13acf03d827353a480a" ns2:_="" ns3:_="">
    <xsd:import namespace="07ffbdee-7441-47b1-8d93-28951729e4c5"/>
    <xsd:import namespace="d7a57d01-9122-4b39-ba4e-48ffde5c07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ffbdee-7441-47b1-8d93-28951729e4c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cdb9122e-baa1-448c-81ae-1a7a81f6ca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a57d01-9122-4b39-ba4e-48ffde5c076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3b316e-7238-43f4-a4fc-a2935a8e129d}" ma:internalName="TaxCatchAll" ma:showField="CatchAllData" ma:web="d7a57d01-9122-4b39-ba4e-48ffde5c07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F3E56B-A05B-4708-A10F-F4D58E3C6611}">
  <ds:schemaRefs>
    <ds:schemaRef ds:uri="http://schemas.microsoft.com/office/2006/metadata/properties"/>
    <ds:schemaRef ds:uri="http://schemas.microsoft.com/office/infopath/2007/PartnerControls"/>
    <ds:schemaRef ds:uri="07ffbdee-7441-47b1-8d93-28951729e4c5"/>
    <ds:schemaRef ds:uri="d7a57d01-9122-4b39-ba4e-48ffde5c0765"/>
  </ds:schemaRefs>
</ds:datastoreItem>
</file>

<file path=customXml/itemProps2.xml><?xml version="1.0" encoding="utf-8"?>
<ds:datastoreItem xmlns:ds="http://schemas.openxmlformats.org/officeDocument/2006/customXml" ds:itemID="{5DBFAA69-953F-4128-93DD-BA971F8C927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769D352-5DBC-408D-956E-DD4EA774F3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ffbdee-7441-47b1-8d93-28951729e4c5"/>
    <ds:schemaRef ds:uri="d7a57d01-9122-4b39-ba4e-48ffde5c07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511aacd-8b6e-4fe1-8773-9724e26e88a3}" enabled="0" method="" siteId="{d511aacd-8b6e-4fe1-8773-9724e26e88a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Metodologia de Priorização </vt:lpstr>
      <vt:lpstr>Matriz de Priorização</vt:lpstr>
      <vt:lpstr>Listas</vt:lpstr>
      <vt:lpstr>'Matriz de Priorização'!Area_de_impressao</vt:lpstr>
      <vt:lpstr>'Metodologia de Priorização 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Eriadny de Jesus Sena Reis</dc:creator>
  <cp:keywords/>
  <dc:description/>
  <cp:lastModifiedBy>Eriadny de Jesus Sena Reis</cp:lastModifiedBy>
  <cp:revision/>
  <dcterms:created xsi:type="dcterms:W3CDTF">2023-10-17T16:39:19Z</dcterms:created>
  <dcterms:modified xsi:type="dcterms:W3CDTF">2026-07-16T17:53:59Z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0x01010098297F462163CC4BA57ED258C00CAE61</vt:lpwstr>
  </property>
  <property fmtid="{D5CDD505-2E9C-101B-9397-08002B2CF9AE}" pid="3" name="MediaServiceImageTags">
    <vt:lpwstr/>
  </property>
</Properties>
</file>